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55" yWindow="90" windowWidth="18480" windowHeight="11520" tabRatio="768"/>
  </bookViews>
  <sheets>
    <sheet name="7" sheetId="34" r:id="rId1"/>
    <sheet name="9" sheetId="33" r:id="rId2"/>
    <sheet name="11" sheetId="32" r:id="rId3"/>
    <sheet name="13" sheetId="31" r:id="rId4"/>
    <sheet name="15" sheetId="30" r:id="rId5"/>
    <sheet name="17" sheetId="29" r:id="rId6"/>
    <sheet name="19" sheetId="28" r:id="rId7"/>
    <sheet name="21" sheetId="1" r:id="rId8"/>
  </sheets>
  <definedNames>
    <definedName name="_Databasfilter" localSheetId="2" hidden="1">'11'!#REF!</definedName>
    <definedName name="_Databasfilter" localSheetId="3" hidden="1">'13'!#REF!</definedName>
    <definedName name="_Databasfilter" localSheetId="4" hidden="1">'15'!#REF!</definedName>
    <definedName name="_Databasfilter" localSheetId="5" hidden="1">'17'!#REF!</definedName>
    <definedName name="_Databasfilter" localSheetId="6" hidden="1">'19'!#REF!</definedName>
    <definedName name="_Databasfilter" localSheetId="7" hidden="1">'21'!#REF!</definedName>
    <definedName name="_Databasfilter" localSheetId="0" hidden="1">'7'!#REF!</definedName>
    <definedName name="_Databasfilter" localSheetId="1" hidden="1">'9'!#REF!</definedName>
    <definedName name="_xlnm._FilterDatabase" localSheetId="2" hidden="1">'11'!#REF!</definedName>
    <definedName name="_xlnm._FilterDatabase" localSheetId="3" hidden="1">'13'!#REF!</definedName>
    <definedName name="_xlnm._FilterDatabase" localSheetId="4" hidden="1">'15'!#REF!</definedName>
    <definedName name="_xlnm._FilterDatabase" localSheetId="5" hidden="1">'17'!#REF!</definedName>
    <definedName name="_xlnm._FilterDatabase" localSheetId="6" hidden="1">'19'!#REF!</definedName>
    <definedName name="_xlnm._FilterDatabase" localSheetId="7" hidden="1">'21'!#REF!</definedName>
    <definedName name="_xlnm._FilterDatabase" localSheetId="0" hidden="1">'7'!#REF!</definedName>
    <definedName name="_xlnm._FilterDatabase" localSheetId="1" hidden="1">'9'!#REF!</definedName>
    <definedName name="_xlnm.Extract" localSheetId="2">'11'!#REF!</definedName>
    <definedName name="_xlnm.Extract" localSheetId="3">'13'!#REF!</definedName>
    <definedName name="_xlnm.Extract" localSheetId="4">'15'!#REF!</definedName>
    <definedName name="_xlnm.Extract" localSheetId="5">'17'!#REF!</definedName>
    <definedName name="_xlnm.Extract" localSheetId="6">'19'!#REF!</definedName>
    <definedName name="_xlnm.Extract" localSheetId="7">'21'!#REF!</definedName>
    <definedName name="_xlnm.Extract" localSheetId="0">'7'!#REF!</definedName>
    <definedName name="_xlnm.Extract" localSheetId="1">'9'!#REF!</definedName>
    <definedName name="_xlnm.Print_Area" localSheetId="2">'11'!$A$1:$L$72</definedName>
    <definedName name="_xlnm.Print_Area" localSheetId="3">'13'!$A$1:$L$54</definedName>
    <definedName name="_xlnm.Print_Area" localSheetId="4">'15'!$A$1:$L$75</definedName>
    <definedName name="_xlnm.Print_Area" localSheetId="5">'17'!$A$1:$L$78</definedName>
    <definedName name="_xlnm.Print_Area" localSheetId="6">'19'!$A$1:$L$67</definedName>
    <definedName name="_xlnm.Print_Area" localSheetId="7">'21'!$A$1:$L$77</definedName>
    <definedName name="_xlnm.Print_Area" localSheetId="0">'7'!$A$1:$L$85</definedName>
    <definedName name="_xlnm.Print_Area" localSheetId="1">'9'!$A$1:$L$64</definedName>
    <definedName name="_xlnm.Print_Titles" localSheetId="2">'11'!$1:$4</definedName>
    <definedName name="_xlnm.Print_Titles" localSheetId="3">'13'!$1:$4</definedName>
    <definedName name="_xlnm.Print_Titles" localSheetId="4">'15'!$1:$4</definedName>
    <definedName name="_xlnm.Print_Titles" localSheetId="5">'17'!$1:$4</definedName>
    <definedName name="_xlnm.Print_Titles" localSheetId="6">'19'!$1:$4</definedName>
    <definedName name="_xlnm.Print_Titles" localSheetId="7">'21'!$1:$4</definedName>
    <definedName name="_xlnm.Print_Titles" localSheetId="0">'7'!$1:$4</definedName>
    <definedName name="_xlnm.Print_Titles" localSheetId="1">'9'!$1:$4</definedName>
    <definedName name="_xlnm.Criteria" localSheetId="2">'11'!#REF!</definedName>
    <definedName name="_xlnm.Criteria" localSheetId="3">'13'!#REF!</definedName>
    <definedName name="_xlnm.Criteria" localSheetId="4">'15'!#REF!</definedName>
    <definedName name="_xlnm.Criteria" localSheetId="5">'17'!#REF!</definedName>
    <definedName name="_xlnm.Criteria" localSheetId="6">'19'!#REF!</definedName>
    <definedName name="_xlnm.Criteria" localSheetId="7">'21'!#REF!</definedName>
    <definedName name="_xlnm.Criteria" localSheetId="0">'7'!#REF!</definedName>
    <definedName name="_xlnm.Criteria" localSheetId="1">'9'!#REF!</definedName>
  </definedNames>
  <calcPr calcId="145621"/>
</workbook>
</file>

<file path=xl/calcChain.xml><?xml version="1.0" encoding="utf-8"?>
<calcChain xmlns="http://schemas.openxmlformats.org/spreadsheetml/2006/main">
  <c r="K81" i="34" l="1"/>
  <c r="K80" i="34"/>
  <c r="K79" i="34"/>
  <c r="K78" i="34"/>
  <c r="K77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3" i="34"/>
  <c r="K52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J84" i="34"/>
  <c r="I84" i="34"/>
  <c r="H84" i="34"/>
  <c r="G84" i="34"/>
  <c r="F84" i="34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76" i="1"/>
  <c r="I76" i="1"/>
  <c r="H76" i="1"/>
  <c r="G76" i="1"/>
  <c r="F76" i="1"/>
  <c r="K84" i="34" l="1"/>
  <c r="K85" i="34" s="1"/>
  <c r="L46" i="34"/>
  <c r="L70" i="34"/>
  <c r="L29" i="34"/>
  <c r="L53" i="34"/>
  <c r="L71" i="34"/>
  <c r="L18" i="34"/>
  <c r="L30" i="34"/>
  <c r="L42" i="34"/>
  <c r="L48" i="34"/>
  <c r="L72" i="34"/>
  <c r="L78" i="34"/>
  <c r="L13" i="34"/>
  <c r="L25" i="34"/>
  <c r="L31" i="34"/>
  <c r="L37" i="34"/>
  <c r="L49" i="34"/>
  <c r="L55" i="34"/>
  <c r="L61" i="34"/>
  <c r="L73" i="34"/>
  <c r="L79" i="34"/>
  <c r="L26" i="34"/>
  <c r="L38" i="34"/>
  <c r="L44" i="34"/>
  <c r="L50" i="34"/>
  <c r="L56" i="34"/>
  <c r="L62" i="34"/>
  <c r="L68" i="34"/>
  <c r="L74" i="34"/>
  <c r="L80" i="34"/>
  <c r="L15" i="34"/>
  <c r="L27" i="34"/>
  <c r="L33" i="34"/>
  <c r="L39" i="34"/>
  <c r="L45" i="34"/>
  <c r="L57" i="34"/>
  <c r="L63" i="34"/>
  <c r="L69" i="34"/>
  <c r="L75" i="34"/>
  <c r="L81" i="34"/>
  <c r="L8" i="34"/>
  <c r="K76" i="1"/>
  <c r="K77" i="1" s="1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71" i="32" s="1"/>
  <c r="K6" i="32"/>
  <c r="J71" i="32"/>
  <c r="I71" i="32"/>
  <c r="H71" i="32"/>
  <c r="G71" i="32"/>
  <c r="F71" i="32"/>
  <c r="L67" i="34" l="1"/>
  <c r="L43" i="34"/>
  <c r="L19" i="34"/>
  <c r="L60" i="34"/>
  <c r="L24" i="34"/>
  <c r="L65" i="34"/>
  <c r="L17" i="34"/>
  <c r="L34" i="34"/>
  <c r="L10" i="34"/>
  <c r="L77" i="34"/>
  <c r="L41" i="34"/>
  <c r="L58" i="34"/>
  <c r="L20" i="34"/>
  <c r="L66" i="34"/>
  <c r="L36" i="34"/>
  <c r="L12" i="34"/>
  <c r="L59" i="34"/>
  <c r="L35" i="34"/>
  <c r="L11" i="34"/>
  <c r="L52" i="34"/>
  <c r="L28" i="34"/>
  <c r="L21" i="34"/>
  <c r="L14" i="34"/>
  <c r="L22" i="34"/>
  <c r="L9" i="34"/>
  <c r="L7" i="34"/>
  <c r="L47" i="34"/>
  <c r="L23" i="34"/>
  <c r="L64" i="34"/>
  <c r="L40" i="34"/>
  <c r="L16" i="34"/>
  <c r="L32" i="34"/>
  <c r="L73" i="1"/>
  <c r="L36" i="1"/>
  <c r="L84" i="34"/>
  <c r="L11" i="1"/>
  <c r="L59" i="1"/>
  <c r="L23" i="1"/>
  <c r="L46" i="1"/>
  <c r="L14" i="1"/>
  <c r="L39" i="1"/>
  <c r="L50" i="1"/>
  <c r="L68" i="1"/>
  <c r="L31" i="1"/>
  <c r="L67" i="1"/>
  <c r="L30" i="1"/>
  <c r="L10" i="1"/>
  <c r="L53" i="1"/>
  <c r="L9" i="1"/>
  <c r="L40" i="1"/>
  <c r="L70" i="1"/>
  <c r="L33" i="1"/>
  <c r="L44" i="1"/>
  <c r="L62" i="1"/>
  <c r="L25" i="1"/>
  <c r="L61" i="1"/>
  <c r="L24" i="1"/>
  <c r="L15" i="1"/>
  <c r="L47" i="1"/>
  <c r="L71" i="1"/>
  <c r="L34" i="1"/>
  <c r="L64" i="1"/>
  <c r="L21" i="1"/>
  <c r="L38" i="1"/>
  <c r="L55" i="1"/>
  <c r="L19" i="1"/>
  <c r="L54" i="1"/>
  <c r="L18" i="1"/>
  <c r="L8" i="1"/>
  <c r="L41" i="1"/>
  <c r="L65" i="1"/>
  <c r="L28" i="1"/>
  <c r="L57" i="1"/>
  <c r="L69" i="1"/>
  <c r="L32" i="1"/>
  <c r="L49" i="1"/>
  <c r="L13" i="1"/>
  <c r="L48" i="1"/>
  <c r="L12" i="1"/>
  <c r="L72" i="1"/>
  <c r="L35" i="1"/>
  <c r="L58" i="1"/>
  <c r="L22" i="1"/>
  <c r="L51" i="1"/>
  <c r="L63" i="1"/>
  <c r="L26" i="1"/>
  <c r="L43" i="1"/>
  <c r="L6" i="1"/>
  <c r="L7" i="1"/>
  <c r="L42" i="1"/>
  <c r="L17" i="1"/>
  <c r="L66" i="1"/>
  <c r="L29" i="1"/>
  <c r="L52" i="1"/>
  <c r="L16" i="1"/>
  <c r="L45" i="1"/>
  <c r="L56" i="1"/>
  <c r="L20" i="1"/>
  <c r="L37" i="1"/>
  <c r="L10" i="32"/>
  <c r="L16" i="32"/>
  <c r="L22" i="32"/>
  <c r="L28" i="32"/>
  <c r="L34" i="32"/>
  <c r="L40" i="32"/>
  <c r="L46" i="32"/>
  <c r="L52" i="32"/>
  <c r="L58" i="32"/>
  <c r="L63" i="32"/>
  <c r="L11" i="32"/>
  <c r="L17" i="32"/>
  <c r="L23" i="32"/>
  <c r="L29" i="32"/>
  <c r="L35" i="32"/>
  <c r="L41" i="32"/>
  <c r="L47" i="32"/>
  <c r="L53" i="32"/>
  <c r="L59" i="32"/>
  <c r="L64" i="32"/>
  <c r="L24" i="32"/>
  <c r="L30" i="32"/>
  <c r="L36" i="32"/>
  <c r="L42" i="32"/>
  <c r="L48" i="32"/>
  <c r="L54" i="32"/>
  <c r="L65" i="32"/>
  <c r="L12" i="32"/>
  <c r="L13" i="32"/>
  <c r="L19" i="32"/>
  <c r="L25" i="32"/>
  <c r="L31" i="32"/>
  <c r="L37" i="32"/>
  <c r="L43" i="32"/>
  <c r="L49" i="32"/>
  <c r="L55" i="32"/>
  <c r="L60" i="32"/>
  <c r="L66" i="32"/>
  <c r="L18" i="32"/>
  <c r="L14" i="32"/>
  <c r="L26" i="32"/>
  <c r="L32" i="32"/>
  <c r="L38" i="32"/>
  <c r="L44" i="32"/>
  <c r="L50" i="32"/>
  <c r="L56" i="32"/>
  <c r="L61" i="32"/>
  <c r="L67" i="32"/>
  <c r="K72" i="32"/>
  <c r="L6" i="32"/>
  <c r="L8" i="32"/>
  <c r="L20" i="32"/>
  <c r="L9" i="32"/>
  <c r="L15" i="32"/>
  <c r="L21" i="32"/>
  <c r="L27" i="32"/>
  <c r="L33" i="32"/>
  <c r="L39" i="32"/>
  <c r="L45" i="32"/>
  <c r="L51" i="32"/>
  <c r="L57" i="32"/>
  <c r="L62" i="32"/>
  <c r="L68" i="32"/>
  <c r="L7" i="32"/>
  <c r="K74" i="29"/>
  <c r="K73" i="29"/>
  <c r="K72" i="29"/>
  <c r="K71" i="29"/>
  <c r="K70" i="29"/>
  <c r="K69" i="29"/>
  <c r="K68" i="29"/>
  <c r="K67" i="29"/>
  <c r="K65" i="29"/>
  <c r="K64" i="29"/>
  <c r="K62" i="29"/>
  <c r="K61" i="29"/>
  <c r="K60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J77" i="29"/>
  <c r="I77" i="29"/>
  <c r="H77" i="29"/>
  <c r="G77" i="29"/>
  <c r="F77" i="29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J74" i="30"/>
  <c r="I74" i="30"/>
  <c r="H74" i="30"/>
  <c r="G74" i="30"/>
  <c r="F74" i="30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2" i="31"/>
  <c r="K11" i="31"/>
  <c r="K10" i="31"/>
  <c r="K9" i="31"/>
  <c r="K8" i="31"/>
  <c r="K7" i="31"/>
  <c r="K6" i="31"/>
  <c r="J53" i="31"/>
  <c r="I53" i="31"/>
  <c r="H53" i="31"/>
  <c r="G53" i="31"/>
  <c r="F53" i="31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1" i="28"/>
  <c r="K20" i="28"/>
  <c r="K19" i="28"/>
  <c r="K18" i="28"/>
  <c r="K17" i="28"/>
  <c r="K16" i="28"/>
  <c r="K14" i="28"/>
  <c r="K13" i="28"/>
  <c r="K12" i="28"/>
  <c r="K11" i="28"/>
  <c r="K10" i="28"/>
  <c r="K9" i="28"/>
  <c r="K8" i="28"/>
  <c r="K7" i="28"/>
  <c r="K6" i="28"/>
  <c r="J66" i="28"/>
  <c r="I66" i="28"/>
  <c r="H66" i="28"/>
  <c r="G66" i="28"/>
  <c r="F66" i="28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J63" i="33"/>
  <c r="I63" i="33"/>
  <c r="H63" i="33"/>
  <c r="G63" i="33"/>
  <c r="F63" i="33"/>
  <c r="W2" i="31"/>
  <c r="W2" i="29"/>
  <c r="K74" i="30" l="1"/>
  <c r="L18" i="30" s="1"/>
  <c r="L76" i="1"/>
  <c r="L71" i="32"/>
  <c r="K77" i="29"/>
  <c r="L21" i="29" s="1"/>
  <c r="L12" i="30"/>
  <c r="K75" i="30"/>
  <c r="L19" i="30"/>
  <c r="L37" i="30"/>
  <c r="L43" i="30"/>
  <c r="L49" i="30"/>
  <c r="L67" i="30"/>
  <c r="L8" i="30"/>
  <c r="L20" i="30"/>
  <c r="L32" i="30"/>
  <c r="L44" i="30"/>
  <c r="L50" i="30"/>
  <c r="L68" i="30"/>
  <c r="L9" i="30"/>
  <c r="L15" i="30"/>
  <c r="L33" i="30"/>
  <c r="L39" i="30"/>
  <c r="L51" i="30"/>
  <c r="L63" i="30"/>
  <c r="L10" i="30"/>
  <c r="L16" i="30"/>
  <c r="L34" i="30"/>
  <c r="L40" i="30"/>
  <c r="L46" i="30"/>
  <c r="L64" i="30"/>
  <c r="L70" i="30"/>
  <c r="L11" i="30"/>
  <c r="L23" i="30"/>
  <c r="L29" i="30"/>
  <c r="L35" i="30"/>
  <c r="L47" i="30"/>
  <c r="L53" i="30"/>
  <c r="L59" i="30"/>
  <c r="L71" i="30"/>
  <c r="L7" i="30"/>
  <c r="W2" i="34"/>
  <c r="K63" i="33"/>
  <c r="K64" i="33" s="1"/>
  <c r="K53" i="31"/>
  <c r="L39" i="31" s="1"/>
  <c r="K66" i="28"/>
  <c r="L40" i="28" s="1"/>
  <c r="L51" i="33"/>
  <c r="L34" i="33"/>
  <c r="L46" i="33"/>
  <c r="L23" i="33"/>
  <c r="L29" i="33"/>
  <c r="L59" i="33"/>
  <c r="L12" i="33"/>
  <c r="L36" i="33"/>
  <c r="L42" i="33"/>
  <c r="L7" i="33"/>
  <c r="W2" i="33"/>
  <c r="W2" i="32"/>
  <c r="W2" i="30"/>
  <c r="W2" i="28"/>
  <c r="L65" i="30" l="1"/>
  <c r="L41" i="30"/>
  <c r="L17" i="30"/>
  <c r="L58" i="30"/>
  <c r="L22" i="30"/>
  <c r="L57" i="30"/>
  <c r="L27" i="30"/>
  <c r="L56" i="30"/>
  <c r="L26" i="30"/>
  <c r="L61" i="30"/>
  <c r="L25" i="30"/>
  <c r="L60" i="30"/>
  <c r="L48" i="30"/>
  <c r="L13" i="30"/>
  <c r="L36" i="30"/>
  <c r="L52" i="30"/>
  <c r="L28" i="30"/>
  <c r="L69" i="30"/>
  <c r="L45" i="30"/>
  <c r="L21" i="30"/>
  <c r="L62" i="30"/>
  <c r="L38" i="30"/>
  <c r="L14" i="30"/>
  <c r="L55" i="30"/>
  <c r="L31" i="30"/>
  <c r="L6" i="30"/>
  <c r="L54" i="30"/>
  <c r="L30" i="30"/>
  <c r="L24" i="30"/>
  <c r="L66" i="30"/>
  <c r="L42" i="30"/>
  <c r="L19" i="31"/>
  <c r="L35" i="31"/>
  <c r="L45" i="31"/>
  <c r="L32" i="31"/>
  <c r="K54" i="31"/>
  <c r="L23" i="31"/>
  <c r="L26" i="31"/>
  <c r="L37" i="31"/>
  <c r="L48" i="31"/>
  <c r="L17" i="31"/>
  <c r="L50" i="31"/>
  <c r="L14" i="31"/>
  <c r="L25" i="31"/>
  <c r="L36" i="31"/>
  <c r="L41" i="31"/>
  <c r="L46" i="31"/>
  <c r="L10" i="31"/>
  <c r="L15" i="31"/>
  <c r="L8" i="31"/>
  <c r="L43" i="31"/>
  <c r="L18" i="31"/>
  <c r="L28" i="31"/>
  <c r="L33" i="31"/>
  <c r="L44" i="31"/>
  <c r="L30" i="31"/>
  <c r="L40" i="31"/>
  <c r="L12" i="31"/>
  <c r="L22" i="31"/>
  <c r="L27" i="31"/>
  <c r="L27" i="33"/>
  <c r="L26" i="33"/>
  <c r="L6" i="33"/>
  <c r="L30" i="33"/>
  <c r="L53" i="33"/>
  <c r="L11" i="33"/>
  <c r="L28" i="33"/>
  <c r="L21" i="33"/>
  <c r="L48" i="33"/>
  <c r="L18" i="33"/>
  <c r="L35" i="33"/>
  <c r="L52" i="33"/>
  <c r="L57" i="33"/>
  <c r="L50" i="33"/>
  <c r="L49" i="33"/>
  <c r="L44" i="33"/>
  <c r="L43" i="33"/>
  <c r="L54" i="33"/>
  <c r="L14" i="33"/>
  <c r="L47" i="33"/>
  <c r="L17" i="33"/>
  <c r="L40" i="33"/>
  <c r="L10" i="33"/>
  <c r="L33" i="33"/>
  <c r="L9" i="33"/>
  <c r="L32" i="33"/>
  <c r="L55" i="33"/>
  <c r="L25" i="33"/>
  <c r="L13" i="33"/>
  <c r="L16" i="33"/>
  <c r="L45" i="33"/>
  <c r="L15" i="33"/>
  <c r="L38" i="33"/>
  <c r="L8" i="33"/>
  <c r="L31" i="33"/>
  <c r="L68" i="29"/>
  <c r="L32" i="29"/>
  <c r="L67" i="29"/>
  <c r="L31" i="29"/>
  <c r="L60" i="29"/>
  <c r="L24" i="29"/>
  <c r="L53" i="29"/>
  <c r="L17" i="29"/>
  <c r="L46" i="29"/>
  <c r="L10" i="29"/>
  <c r="L39" i="29"/>
  <c r="L62" i="29"/>
  <c r="L26" i="29"/>
  <c r="L61" i="29"/>
  <c r="L25" i="29"/>
  <c r="L54" i="29"/>
  <c r="L18" i="29"/>
  <c r="L47" i="29"/>
  <c r="L11" i="29"/>
  <c r="L40" i="29"/>
  <c r="L69" i="29"/>
  <c r="L33" i="29"/>
  <c r="L56" i="29"/>
  <c r="L20" i="29"/>
  <c r="L55" i="29"/>
  <c r="L19" i="29"/>
  <c r="L48" i="29"/>
  <c r="L12" i="29"/>
  <c r="L41" i="29"/>
  <c r="L70" i="29"/>
  <c r="L34" i="29"/>
  <c r="L27" i="29"/>
  <c r="L50" i="29"/>
  <c r="L14" i="29"/>
  <c r="L49" i="29"/>
  <c r="L13" i="29"/>
  <c r="L42" i="29"/>
  <c r="L71" i="29"/>
  <c r="L35" i="29"/>
  <c r="L64" i="29"/>
  <c r="L28" i="29"/>
  <c r="L57" i="29"/>
  <c r="K78" i="29"/>
  <c r="L7" i="29"/>
  <c r="L44" i="29"/>
  <c r="L8" i="29"/>
  <c r="L43" i="29"/>
  <c r="L72" i="29"/>
  <c r="L36" i="29"/>
  <c r="L65" i="29"/>
  <c r="L58" i="29"/>
  <c r="L22" i="29"/>
  <c r="L51" i="29"/>
  <c r="L15" i="29"/>
  <c r="L74" i="29"/>
  <c r="L38" i="29"/>
  <c r="L73" i="29"/>
  <c r="L37" i="29"/>
  <c r="L30" i="29"/>
  <c r="L23" i="29"/>
  <c r="L52" i="29"/>
  <c r="L16" i="29"/>
  <c r="L45" i="29"/>
  <c r="L9" i="29"/>
  <c r="L19" i="33"/>
  <c r="L7" i="31"/>
  <c r="L20" i="31"/>
  <c r="L31" i="31"/>
  <c r="L42" i="31"/>
  <c r="L47" i="31"/>
  <c r="L11" i="31"/>
  <c r="L16" i="31"/>
  <c r="L21" i="31"/>
  <c r="L9" i="31"/>
  <c r="L60" i="33"/>
  <c r="L24" i="33"/>
  <c r="L41" i="33"/>
  <c r="L58" i="33"/>
  <c r="L22" i="33"/>
  <c r="L39" i="33"/>
  <c r="L56" i="33"/>
  <c r="L20" i="33"/>
  <c r="L37" i="33"/>
  <c r="L38" i="31"/>
  <c r="L49" i="31"/>
  <c r="L6" i="31"/>
  <c r="L24" i="31"/>
  <c r="L29" i="31"/>
  <c r="L34" i="31"/>
  <c r="L45" i="28"/>
  <c r="L9" i="28"/>
  <c r="L32" i="28"/>
  <c r="L55" i="28"/>
  <c r="L19" i="28"/>
  <c r="L42" i="28"/>
  <c r="L59" i="28"/>
  <c r="L23" i="28"/>
  <c r="K67" i="28"/>
  <c r="L6" i="28"/>
  <c r="L39" i="28"/>
  <c r="L62" i="28"/>
  <c r="L26" i="28"/>
  <c r="L49" i="28"/>
  <c r="L13" i="28"/>
  <c r="L36" i="28"/>
  <c r="L53" i="28"/>
  <c r="L17" i="28"/>
  <c r="L34" i="28"/>
  <c r="L33" i="28"/>
  <c r="L56" i="28"/>
  <c r="L20" i="28"/>
  <c r="L43" i="28"/>
  <c r="L7" i="28"/>
  <c r="L30" i="28"/>
  <c r="L47" i="28"/>
  <c r="L11" i="28"/>
  <c r="L28" i="28"/>
  <c r="L63" i="28"/>
  <c r="L27" i="28"/>
  <c r="L50" i="28"/>
  <c r="L14" i="28"/>
  <c r="L37" i="28"/>
  <c r="L60" i="28"/>
  <c r="L24" i="28"/>
  <c r="L41" i="28"/>
  <c r="L58" i="28"/>
  <c r="L57" i="28"/>
  <c r="L21" i="28"/>
  <c r="L44" i="28"/>
  <c r="L8" i="28"/>
  <c r="L31" i="28"/>
  <c r="L54" i="28"/>
  <c r="L18" i="28"/>
  <c r="L35" i="28"/>
  <c r="L52" i="28"/>
  <c r="L16" i="28"/>
  <c r="L51" i="28"/>
  <c r="L38" i="28"/>
  <c r="L61" i="28"/>
  <c r="L25" i="28"/>
  <c r="L48" i="28"/>
  <c r="L12" i="28"/>
  <c r="L29" i="28"/>
  <c r="L10" i="28"/>
  <c r="Y2" i="34"/>
  <c r="Y2" i="33"/>
  <c r="Y2" i="32"/>
  <c r="Y2" i="31"/>
  <c r="Y2" i="30"/>
  <c r="Y2" i="29"/>
  <c r="Y2" i="28"/>
  <c r="L74" i="30" l="1"/>
  <c r="L63" i="33"/>
  <c r="L77" i="29"/>
  <c r="L53" i="31"/>
  <c r="L66" i="28"/>
  <c r="AA2" i="34"/>
  <c r="AA2" i="33"/>
  <c r="AA2" i="32"/>
  <c r="AA2" i="31"/>
  <c r="AA2" i="30"/>
  <c r="AA2" i="29"/>
  <c r="AA2" i="28"/>
  <c r="W2" i="1"/>
  <c r="AC2" i="34" l="1"/>
  <c r="AC2" i="33"/>
  <c r="AC2" i="32"/>
  <c r="AC2" i="31"/>
  <c r="AC2" i="30"/>
  <c r="AC2" i="29"/>
  <c r="AC2" i="28"/>
  <c r="Y2" i="1"/>
  <c r="AE2" i="32" l="1"/>
  <c r="AE2" i="34"/>
  <c r="AE2" i="33"/>
  <c r="AE2" i="31"/>
  <c r="AE2" i="30"/>
  <c r="AE2" i="29"/>
  <c r="AE2" i="28"/>
  <c r="AA2" i="1"/>
  <c r="AG2" i="34" l="1"/>
  <c r="AG2" i="33"/>
  <c r="AG2" i="32"/>
  <c r="AG2" i="31"/>
  <c r="AG2" i="30"/>
  <c r="AG2" i="29"/>
  <c r="AG2" i="28"/>
  <c r="AC2" i="1"/>
  <c r="AI2" i="28" l="1"/>
  <c r="AI2" i="34"/>
  <c r="AI2" i="33"/>
  <c r="AK2" i="33"/>
  <c r="AI2" i="32"/>
  <c r="AI2" i="31"/>
  <c r="AI2" i="30"/>
  <c r="AI2" i="29"/>
  <c r="AE2" i="1"/>
  <c r="AK2" i="29" l="1"/>
  <c r="AK2" i="31"/>
  <c r="AK2" i="30"/>
  <c r="AK2" i="28"/>
  <c r="AK2" i="34"/>
  <c r="AO2" i="34"/>
  <c r="AM2" i="33"/>
  <c r="AK2" i="32"/>
  <c r="AM2" i="32"/>
  <c r="AO2" i="31"/>
  <c r="AM2" i="31"/>
  <c r="AO2" i="29"/>
  <c r="AO2" i="28"/>
  <c r="AG2" i="1"/>
  <c r="AI2" i="1"/>
  <c r="AM2" i="34" l="1"/>
  <c r="AM2" i="29"/>
  <c r="AM2" i="28"/>
  <c r="AO2" i="32"/>
  <c r="AO2" i="33"/>
  <c r="AO2" i="30"/>
  <c r="AM2" i="30"/>
  <c r="AK2" i="1" l="1"/>
  <c r="AM2" i="1"/>
  <c r="AO2" i="1"/>
</calcChain>
</file>

<file path=xl/sharedStrings.xml><?xml version="1.0" encoding="utf-8"?>
<sst xmlns="http://schemas.openxmlformats.org/spreadsheetml/2006/main" count="840" uniqueCount="173">
  <si>
    <t>Delprov</t>
  </si>
  <si>
    <t>(ant ind)</t>
  </si>
  <si>
    <t>Känslighetsgrad/funktion</t>
  </si>
  <si>
    <t>A</t>
  </si>
  <si>
    <t>B</t>
  </si>
  <si>
    <t>C</t>
  </si>
  <si>
    <t>D</t>
  </si>
  <si>
    <t>ant ind</t>
  </si>
  <si>
    <t>%</t>
  </si>
  <si>
    <t>POLYPDJUR</t>
  </si>
  <si>
    <t>Hydridae</t>
  </si>
  <si>
    <t>VIRVELMASKAR obest</t>
  </si>
  <si>
    <t>Dendrocoelum lacteum</t>
  </si>
  <si>
    <t>Eiseniella tetraedra</t>
  </si>
  <si>
    <t xml:space="preserve">IGLAR </t>
  </si>
  <si>
    <t>Glossiphonia complanata</t>
  </si>
  <si>
    <t>Glossiphonia concolor</t>
  </si>
  <si>
    <t>Helobdella stagnalis</t>
  </si>
  <si>
    <t>Erpobdella octoculata</t>
  </si>
  <si>
    <t xml:space="preserve">MUSSLOR </t>
  </si>
  <si>
    <t xml:space="preserve">SNÄCKOR </t>
  </si>
  <si>
    <t>Lymnaea stagnalis</t>
  </si>
  <si>
    <t>Ancylus fluviatilis</t>
  </si>
  <si>
    <t>Acroloxus lacustris</t>
  </si>
  <si>
    <t>Theodoxus fluviatilis</t>
  </si>
  <si>
    <t>Bithynia leachii</t>
  </si>
  <si>
    <t>Bithynia tentaculata</t>
  </si>
  <si>
    <t>KRÄFTDJUR</t>
  </si>
  <si>
    <t>Asellus aquaticus</t>
  </si>
  <si>
    <t>Gammarus pulex</t>
  </si>
  <si>
    <t>VATTENKVALSTER</t>
  </si>
  <si>
    <t xml:space="preserve">HOPPSTJÄRTAR </t>
  </si>
  <si>
    <t xml:space="preserve">DAGSLÄNDOR </t>
  </si>
  <si>
    <t>Ephemera danica</t>
  </si>
  <si>
    <t>Caenis rivulorum</t>
  </si>
  <si>
    <t>Heptagenia sulphurea</t>
  </si>
  <si>
    <t>Leptophlebia marginata</t>
  </si>
  <si>
    <t>Leptophlebia vespertina</t>
  </si>
  <si>
    <t>Ephemerella ignita</t>
  </si>
  <si>
    <t>Baetis fuscatus</t>
  </si>
  <si>
    <t>Baetis muticus</t>
  </si>
  <si>
    <t>Baetis niger</t>
  </si>
  <si>
    <t>Baetis rhodani</t>
  </si>
  <si>
    <t>Centroptilum luteolum</t>
  </si>
  <si>
    <t xml:space="preserve">BÄCKSLÄNDOR </t>
  </si>
  <si>
    <t>Plecoptera</t>
  </si>
  <si>
    <t>Taeniopteryx nebulosa</t>
  </si>
  <si>
    <t>Protonemura meyeri</t>
  </si>
  <si>
    <t>Nemoura avicularis</t>
  </si>
  <si>
    <t>Nemoura cinerea</t>
  </si>
  <si>
    <t>Nemoura flexuosa</t>
  </si>
  <si>
    <t>Leuctra hippopus</t>
  </si>
  <si>
    <t>Capnia bifrons</t>
  </si>
  <si>
    <t>Capnopsis schilleri</t>
  </si>
  <si>
    <t>Isoperla difformis</t>
  </si>
  <si>
    <t>Isoperla grammatica</t>
  </si>
  <si>
    <t xml:space="preserve">TROLLSLÄNDOR </t>
  </si>
  <si>
    <t>Calopteryx virgo</t>
  </si>
  <si>
    <t>Cordulegaster boltoni</t>
  </si>
  <si>
    <t>SKALBAGGAR</t>
  </si>
  <si>
    <t>Brychius elevatus</t>
  </si>
  <si>
    <t>Nebrioporus depressus</t>
  </si>
  <si>
    <t>Platambus maculatus</t>
  </si>
  <si>
    <t>Orectochilus villosus</t>
  </si>
  <si>
    <t>Hydraena gracilis</t>
  </si>
  <si>
    <t>Elmis aenea</t>
  </si>
  <si>
    <t>Limnius volckmari</t>
  </si>
  <si>
    <t>Oulimnius tuberculatus</t>
  </si>
  <si>
    <t>Riolus cupreus</t>
  </si>
  <si>
    <t xml:space="preserve">NATTSLÄNDOR </t>
  </si>
  <si>
    <t>Trichoptera</t>
  </si>
  <si>
    <t>Rhyacophila nubila</t>
  </si>
  <si>
    <t>Philopotamus montanus</t>
  </si>
  <si>
    <t>Lype phaeopa</t>
  </si>
  <si>
    <t>Tinodes pallidulus</t>
  </si>
  <si>
    <t>Cyrnus trimaculatus</t>
  </si>
  <si>
    <t>Plectrocnemia conspersa</t>
  </si>
  <si>
    <t>Polycentropus flavomaculatus</t>
  </si>
  <si>
    <t>Polycentropus irroratus</t>
  </si>
  <si>
    <t>Hydropsyche angustipennis</t>
  </si>
  <si>
    <t>Hydropsyche pellucidula</t>
  </si>
  <si>
    <t>Hydropsyche siltalai</t>
  </si>
  <si>
    <t>Agapetus ochripes</t>
  </si>
  <si>
    <t>Lepidostoma hirtum</t>
  </si>
  <si>
    <t>Limnephilidae</t>
  </si>
  <si>
    <t>Ecclisopteryx dalecarlica</t>
  </si>
  <si>
    <t>Glyphotaelius pellucidus</t>
  </si>
  <si>
    <t>Halesus radiatus</t>
  </si>
  <si>
    <t>Goera pilosa</t>
  </si>
  <si>
    <t>Silo pallipes</t>
  </si>
  <si>
    <t>Notidobia ciliaris</t>
  </si>
  <si>
    <t>Sericostoma personatum</t>
  </si>
  <si>
    <t>Odontocerum albicorne</t>
  </si>
  <si>
    <t>Adicella reducta</t>
  </si>
  <si>
    <t xml:space="preserve">TVÅVINGAR </t>
  </si>
  <si>
    <t>Diptera</t>
  </si>
  <si>
    <t>Psychodidae</t>
  </si>
  <si>
    <t>Simuliidae</t>
  </si>
  <si>
    <t>Chironomidae</t>
  </si>
  <si>
    <t>Ceratopogonidae</t>
  </si>
  <si>
    <t>Empididae</t>
  </si>
  <si>
    <t>Tabanidae</t>
  </si>
  <si>
    <t>INDIVIDANTAL</t>
  </si>
  <si>
    <t>Planaria-Dugesia</t>
  </si>
  <si>
    <t>Sphaeriidae</t>
  </si>
  <si>
    <t>Pacifastacus leniusculus</t>
  </si>
  <si>
    <r>
      <t xml:space="preserve">ANTAL TAXA </t>
    </r>
    <r>
      <rPr>
        <sz val="8"/>
        <rFont val="Arial"/>
        <family val="2"/>
      </rPr>
      <t>(exkl sökprov)</t>
    </r>
  </si>
  <si>
    <r>
      <t xml:space="preserve">ANTAL TAXA </t>
    </r>
    <r>
      <rPr>
        <sz val="8"/>
        <rFont val="Arial"/>
        <family val="2"/>
      </rPr>
      <t>(inkl sökprov)</t>
    </r>
  </si>
  <si>
    <r>
      <t>Individantal/m</t>
    </r>
    <r>
      <rPr>
        <vertAlign val="superscript"/>
        <sz val="8"/>
        <rFont val="Arial"/>
        <family val="2"/>
      </rPr>
      <t>2</t>
    </r>
  </si>
  <si>
    <t xml:space="preserve">GLATTMASKAR </t>
  </si>
  <si>
    <t>Pisidium sp.</t>
  </si>
  <si>
    <t>Sphaerium sp.</t>
  </si>
  <si>
    <t>Leptophlebia sp.</t>
  </si>
  <si>
    <t>Isoperla sp.</t>
  </si>
  <si>
    <t>Calopteryx sp.</t>
  </si>
  <si>
    <t>Elodes sp.</t>
  </si>
  <si>
    <t>Oulimnius sp.</t>
  </si>
  <si>
    <t>Rhyacophila sp.</t>
  </si>
  <si>
    <t>Hydroptila sp.</t>
  </si>
  <si>
    <t>Ithytrichia sp.</t>
  </si>
  <si>
    <t>Limnephilus sp.</t>
  </si>
  <si>
    <t>Potamophylax sp.</t>
  </si>
  <si>
    <t>Mystacides sp.</t>
  </si>
  <si>
    <t>Tipula sp.</t>
  </si>
  <si>
    <t>Neolimnomyia sp.</t>
  </si>
  <si>
    <t>Dicranota sp.</t>
  </si>
  <si>
    <t>Ptychoptera sp.</t>
  </si>
  <si>
    <t>Hydracarina</t>
  </si>
  <si>
    <t>Crustacea</t>
  </si>
  <si>
    <t>Ephemeroptera</t>
  </si>
  <si>
    <t>Collembola</t>
  </si>
  <si>
    <t>Odonata</t>
  </si>
  <si>
    <t>Coleoptera</t>
  </si>
  <si>
    <t>Hirudinea</t>
  </si>
  <si>
    <t>Bivalvia</t>
  </si>
  <si>
    <t>Gastropoda</t>
  </si>
  <si>
    <t>Athripsodes sp.</t>
  </si>
  <si>
    <t>Eloeophila sp.</t>
  </si>
  <si>
    <t>Hydraena riparia</t>
  </si>
  <si>
    <t>Prinocera sp.</t>
  </si>
  <si>
    <t>Unio crassus</t>
  </si>
  <si>
    <t>X</t>
  </si>
  <si>
    <t>Scleroprocta sp.</t>
  </si>
  <si>
    <t>Summa</t>
  </si>
  <si>
    <t>Oligochaeta övriga</t>
  </si>
  <si>
    <t>NT</t>
  </si>
  <si>
    <t>EN</t>
  </si>
  <si>
    <t>Radix balthica</t>
  </si>
  <si>
    <t>Antal taxa</t>
  </si>
  <si>
    <t>2 dölj</t>
  </si>
  <si>
    <t>3 dölj</t>
  </si>
  <si>
    <t>4 dölj</t>
  </si>
  <si>
    <t>7 dölj</t>
  </si>
  <si>
    <t>8 dölj</t>
  </si>
  <si>
    <t>10 dölj</t>
  </si>
  <si>
    <t>9 dölj</t>
  </si>
  <si>
    <t>5 dölj</t>
  </si>
  <si>
    <t>6 dölj</t>
  </si>
  <si>
    <t>Hydrozoa obest</t>
  </si>
  <si>
    <t xml:space="preserve">Provtagningskvalitet </t>
  </si>
  <si>
    <t>Turbellaria obest</t>
  </si>
  <si>
    <t xml:space="preserve">ARTLISTA                         </t>
  </si>
  <si>
    <t xml:space="preserve">Provpunkt: </t>
  </si>
  <si>
    <t>SKA-Segh1  Segeholmsån, ned Degeberga ARV</t>
  </si>
  <si>
    <t>SKA-Jul1  Julebodaån, Blåherremölla</t>
  </si>
  <si>
    <t>SKA289  Farhultsbäcken, Hemmeneköp</t>
  </si>
  <si>
    <t>SKA113A  Klammersbäck, vid Ängdala</t>
  </si>
  <si>
    <t>SKA242  Rörums norra å, ned Skogsdala</t>
  </si>
  <si>
    <t>SKA110  Rörums södra å, ned Sträntemölla</t>
  </si>
  <si>
    <t>SKA-TOM12  Tommarpsån, NV Gårdlösa</t>
  </si>
  <si>
    <t>SKA-TOM4  Tommarpsån, Bjärsjö</t>
  </si>
  <si>
    <t>Provt.datum 2014-10-14</t>
  </si>
  <si>
    <t>Provt.datum 2014-10-15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</si>
</sst>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0_)"/>
    <numFmt numFmtId="167" formatCode="0.00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dashed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66" fontId="5" fillId="0" borderId="0" xfId="0" applyNumberFormat="1" applyFont="1" applyBorder="1"/>
    <xf numFmtId="166" fontId="5" fillId="0" borderId="1" xfId="0" applyNumberFormat="1" applyFont="1" applyBorder="1"/>
    <xf numFmtId="166" fontId="5" fillId="0" borderId="2" xfId="0" applyNumberFormat="1" applyFont="1" applyBorder="1"/>
    <xf numFmtId="165" fontId="10" fillId="0" borderId="0" xfId="0" applyNumberFormat="1" applyFont="1" applyBorder="1"/>
    <xf numFmtId="0" fontId="10" fillId="0" borderId="0" xfId="0" applyFont="1" applyBorder="1"/>
    <xf numFmtId="0" fontId="5" fillId="3" borderId="2" xfId="0" applyFont="1" applyFill="1" applyBorder="1" applyAlignment="1">
      <alignment horizontal="right"/>
    </xf>
    <xf numFmtId="166" fontId="10" fillId="3" borderId="2" xfId="0" applyNumberFormat="1" applyFont="1" applyFill="1" applyBorder="1" applyAlignment="1" applyProtection="1">
      <alignment horizontal="center"/>
    </xf>
    <xf numFmtId="1" fontId="11" fillId="3" borderId="2" xfId="0" applyNumberFormat="1" applyFont="1" applyFill="1" applyBorder="1" applyAlignment="1" applyProtection="1">
      <alignment horizontal="center"/>
    </xf>
    <xf numFmtId="1" fontId="10" fillId="3" borderId="2" xfId="0" applyNumberFormat="1" applyFont="1" applyFill="1" applyBorder="1" applyAlignment="1" applyProtection="1">
      <alignment horizontal="center"/>
    </xf>
    <xf numFmtId="166" fontId="11" fillId="3" borderId="2" xfId="0" applyNumberFormat="1" applyFont="1" applyFill="1" applyBorder="1" applyAlignment="1" applyProtection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Protection="1"/>
    <xf numFmtId="0" fontId="5" fillId="3" borderId="1" xfId="0" applyFont="1" applyFill="1" applyBorder="1"/>
    <xf numFmtId="0" fontId="5" fillId="3" borderId="2" xfId="0" applyFont="1" applyFill="1" applyBorder="1"/>
    <xf numFmtId="0" fontId="0" fillId="0" borderId="0" xfId="0" applyBorder="1"/>
    <xf numFmtId="166" fontId="0" fillId="0" borderId="0" xfId="0" applyNumberFormat="1" applyBorder="1"/>
    <xf numFmtId="165" fontId="0" fillId="0" borderId="0" xfId="0" applyNumberFormat="1" applyBorder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left"/>
    </xf>
    <xf numFmtId="166" fontId="5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7" fillId="2" borderId="0" xfId="0" quotePrefix="1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 applyProtection="1">
      <alignment horizontal="left"/>
    </xf>
    <xf numFmtId="165" fontId="5" fillId="0" borderId="0" xfId="0" applyNumberFormat="1" applyFont="1" applyBorder="1"/>
    <xf numFmtId="1" fontId="5" fillId="0" borderId="0" xfId="0" applyNumberFormat="1" applyFont="1" applyBorder="1"/>
    <xf numFmtId="0" fontId="0" fillId="0" borderId="1" xfId="0" applyBorder="1"/>
    <xf numFmtId="166" fontId="5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1" xfId="0" applyFont="1" applyBorder="1"/>
    <xf numFmtId="165" fontId="5" fillId="0" borderId="1" xfId="0" applyNumberFormat="1" applyFont="1" applyBorder="1"/>
    <xf numFmtId="165" fontId="10" fillId="0" borderId="1" xfId="0" applyNumberFormat="1" applyFont="1" applyBorder="1"/>
    <xf numFmtId="0" fontId="7" fillId="0" borderId="2" xfId="0" applyFont="1" applyBorder="1"/>
    <xf numFmtId="165" fontId="5" fillId="0" borderId="2" xfId="0" applyNumberFormat="1" applyFont="1" applyBorder="1"/>
    <xf numFmtId="165" fontId="10" fillId="0" borderId="2" xfId="0" applyNumberFormat="1" applyFont="1" applyBorder="1"/>
    <xf numFmtId="0" fontId="3" fillId="0" borderId="3" xfId="0" applyFont="1" applyBorder="1"/>
    <xf numFmtId="0" fontId="5" fillId="3" borderId="3" xfId="0" applyFont="1" applyFill="1" applyBorder="1"/>
    <xf numFmtId="166" fontId="12" fillId="3" borderId="2" xfId="0" applyNumberFormat="1" applyFont="1" applyFill="1" applyBorder="1" applyAlignment="1" applyProtection="1">
      <alignment horizontal="right"/>
    </xf>
    <xf numFmtId="166" fontId="5" fillId="3" borderId="4" xfId="0" applyNumberFormat="1" applyFont="1" applyFill="1" applyBorder="1" applyAlignment="1">
      <alignment horizontal="center"/>
    </xf>
    <xf numFmtId="166" fontId="5" fillId="0" borderId="5" xfId="0" applyNumberFormat="1" applyFont="1" applyBorder="1"/>
    <xf numFmtId="166" fontId="0" fillId="0" borderId="5" xfId="0" applyNumberFormat="1" applyBorder="1"/>
    <xf numFmtId="166" fontId="5" fillId="0" borderId="7" xfId="0" applyNumberFormat="1" applyFont="1" applyBorder="1"/>
    <xf numFmtId="166" fontId="5" fillId="0" borderId="4" xfId="0" applyNumberFormat="1" applyFont="1" applyBorder="1"/>
    <xf numFmtId="0" fontId="5" fillId="3" borderId="1" xfId="0" applyFont="1" applyFill="1" applyBorder="1" applyAlignment="1" applyProtection="1">
      <alignment horizontal="left"/>
    </xf>
    <xf numFmtId="17" fontId="5" fillId="3" borderId="1" xfId="0" quotePrefix="1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166" fontId="13" fillId="3" borderId="1" xfId="0" applyNumberFormat="1" applyFont="1" applyFill="1" applyBorder="1" applyAlignment="1" applyProtection="1">
      <alignment horizontal="left"/>
    </xf>
    <xf numFmtId="166" fontId="5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 applyProtection="1">
      <alignment horizontal="center"/>
    </xf>
    <xf numFmtId="166" fontId="13" fillId="3" borderId="7" xfId="0" applyNumberFormat="1" applyFont="1" applyFill="1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/>
    <xf numFmtId="0" fontId="10" fillId="3" borderId="1" xfId="0" applyFont="1" applyFill="1" applyBorder="1"/>
    <xf numFmtId="0" fontId="5" fillId="3" borderId="8" xfId="0" applyFont="1" applyFill="1" applyBorder="1"/>
    <xf numFmtId="0" fontId="5" fillId="2" borderId="2" xfId="0" applyFont="1" applyFill="1" applyBorder="1" applyAlignment="1" applyProtection="1">
      <alignment horizontal="left"/>
    </xf>
    <xf numFmtId="1" fontId="7" fillId="0" borderId="2" xfId="0" applyNumberFormat="1" applyFont="1" applyFill="1" applyBorder="1" applyAlignment="1" applyProtection="1">
      <alignment horizontal="center"/>
    </xf>
    <xf numFmtId="0" fontId="12" fillId="0" borderId="0" xfId="0" applyFont="1" applyBorder="1"/>
    <xf numFmtId="0" fontId="12" fillId="0" borderId="1" xfId="0" applyFont="1" applyFill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/>
    <xf numFmtId="166" fontId="1" fillId="0" borderId="1" xfId="0" applyNumberFormat="1" applyFont="1" applyFill="1" applyBorder="1" applyProtection="1"/>
    <xf numFmtId="166" fontId="2" fillId="0" borderId="1" xfId="0" applyNumberFormat="1" applyFont="1" applyFill="1" applyBorder="1" applyProtection="1"/>
    <xf numFmtId="166" fontId="12" fillId="0" borderId="1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>
      <alignment horizontal="left"/>
    </xf>
    <xf numFmtId="165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/>
    <xf numFmtId="0" fontId="12" fillId="0" borderId="1" xfId="0" applyFont="1" applyFill="1" applyBorder="1" applyAlignment="1" applyProtection="1">
      <alignment horizontal="right"/>
    </xf>
    <xf numFmtId="0" fontId="3" fillId="0" borderId="8" xfId="0" applyFont="1" applyBorder="1" applyAlignment="1">
      <alignment horizontal="left"/>
    </xf>
    <xf numFmtId="166" fontId="5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65" fontId="6" fillId="0" borderId="8" xfId="0" applyNumberFormat="1" applyFont="1" applyBorder="1"/>
    <xf numFmtId="166" fontId="5" fillId="0" borderId="8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5" fontId="6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7" fontId="6" fillId="0" borderId="0" xfId="0" applyNumberFormat="1" applyFont="1" applyBorder="1"/>
    <xf numFmtId="166" fontId="5" fillId="0" borderId="3" xfId="0" applyNumberFormat="1" applyFont="1" applyBorder="1"/>
    <xf numFmtId="166" fontId="5" fillId="0" borderId="6" xfId="0" applyNumberFormat="1" applyFont="1" applyBorder="1" applyAlignment="1">
      <alignment horizontal="right"/>
    </xf>
    <xf numFmtId="165" fontId="6" fillId="0" borderId="3" xfId="0" applyNumberFormat="1" applyFont="1" applyBorder="1"/>
    <xf numFmtId="166" fontId="5" fillId="0" borderId="3" xfId="0" applyNumberFormat="1" applyFont="1" applyBorder="1" applyAlignment="1">
      <alignment horizontal="right"/>
    </xf>
  </cellXfs>
  <cellStyles count="1">
    <cellStyle name="Normal" xfId="0" builtinId="0"/>
  </cellStyles>
  <dxfs count="24"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044" y="715138"/>
          <a:ext cx="355765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O2331"/>
  <sheetViews>
    <sheetView showZeros="0" tabSelected="1" zoomScale="110" zoomScaleNormal="110" workbookViewId="0"/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163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97.916666666666657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44" t="s">
        <v>9</v>
      </c>
      <c r="B5" s="45"/>
      <c r="C5" s="45"/>
      <c r="D5" s="45"/>
      <c r="E5" s="45"/>
      <c r="F5" s="88"/>
      <c r="G5" s="88"/>
      <c r="H5" s="88"/>
      <c r="I5" s="88"/>
      <c r="J5" s="88"/>
      <c r="K5" s="89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158</v>
      </c>
      <c r="B6" s="11">
        <v>3</v>
      </c>
      <c r="C6" s="11"/>
      <c r="D6" s="11">
        <v>1</v>
      </c>
      <c r="E6" s="11"/>
      <c r="F6" s="1"/>
      <c r="G6" s="1"/>
      <c r="H6" s="1"/>
      <c r="I6" s="1"/>
      <c r="J6" s="1"/>
      <c r="K6" s="83"/>
      <c r="L6" s="84"/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30" t="s">
        <v>10</v>
      </c>
      <c r="B7" s="11">
        <v>3</v>
      </c>
      <c r="C7" s="11"/>
      <c r="D7" s="11">
        <v>1</v>
      </c>
      <c r="E7" s="11"/>
      <c r="F7" s="1"/>
      <c r="G7" s="1"/>
      <c r="H7" s="1"/>
      <c r="I7" s="1">
        <v>1</v>
      </c>
      <c r="J7" s="1"/>
      <c r="K7" s="83">
        <f>SUM(F7:J7)</f>
        <v>1</v>
      </c>
      <c r="L7" s="87">
        <f>+(K7/K$84)*100</f>
        <v>4.6317739694302917E-2</v>
      </c>
      <c r="M7" s="85"/>
      <c r="N7" s="84"/>
      <c r="O7" s="85"/>
      <c r="P7" s="84"/>
      <c r="Q7" s="85"/>
      <c r="R7" s="84"/>
      <c r="S7" s="85"/>
      <c r="T7" s="84"/>
      <c r="U7" s="85"/>
      <c r="V7" s="84"/>
    </row>
    <row r="8" spans="1:41" ht="11.1" customHeight="1" x14ac:dyDescent="0.2">
      <c r="A8" s="78" t="s">
        <v>11</v>
      </c>
      <c r="B8" s="62"/>
      <c r="C8" s="62"/>
      <c r="D8" s="62"/>
      <c r="E8" s="62"/>
      <c r="F8" s="79"/>
      <c r="G8" s="79"/>
      <c r="H8" s="79"/>
      <c r="I8" s="79"/>
      <c r="J8" s="79"/>
      <c r="K8" s="80">
        <f t="shared" ref="K8:K71" si="0">SUM(F8:J8)</f>
        <v>0</v>
      </c>
      <c r="L8" s="81">
        <f t="shared" ref="L8:L71" si="1">+(K8/K$84)*100</f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7" customFormat="1" ht="11.25" customHeight="1" x14ac:dyDescent="0.2">
      <c r="A9" s="29" t="s">
        <v>160</v>
      </c>
      <c r="B9" s="11"/>
      <c r="C9" s="11"/>
      <c r="D9" s="11"/>
      <c r="E9" s="11"/>
      <c r="F9" s="1"/>
      <c r="G9" s="1"/>
      <c r="H9" s="1"/>
      <c r="I9" s="1"/>
      <c r="J9" s="1"/>
      <c r="K9" s="83">
        <f t="shared" si="0"/>
        <v>0</v>
      </c>
      <c r="L9" s="84">
        <f t="shared" si="1"/>
        <v>0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12</v>
      </c>
      <c r="B10" s="11">
        <v>3</v>
      </c>
      <c r="C10" s="11">
        <v>3</v>
      </c>
      <c r="D10" s="11">
        <v>2</v>
      </c>
      <c r="E10" s="11"/>
      <c r="F10" s="1"/>
      <c r="G10" s="1"/>
      <c r="H10" s="1">
        <v>1</v>
      </c>
      <c r="I10" s="1">
        <v>1</v>
      </c>
      <c r="J10" s="1"/>
      <c r="K10" s="83">
        <f t="shared" si="0"/>
        <v>2</v>
      </c>
      <c r="L10" s="84">
        <f t="shared" si="1"/>
        <v>9.2635479388605835E-2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86" t="s">
        <v>103</v>
      </c>
      <c r="B11" s="11"/>
      <c r="C11" s="11">
        <v>3</v>
      </c>
      <c r="D11" s="11">
        <v>0</v>
      </c>
      <c r="E11" s="11"/>
      <c r="F11" s="1"/>
      <c r="G11" s="1"/>
      <c r="H11" s="1"/>
      <c r="I11" s="1">
        <v>1</v>
      </c>
      <c r="J11" s="1"/>
      <c r="K11" s="83">
        <f t="shared" si="0"/>
        <v>1</v>
      </c>
      <c r="L11" s="87">
        <f t="shared" si="1"/>
        <v>4.6317739694302917E-2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78" t="s">
        <v>109</v>
      </c>
      <c r="B12" s="62">
        <v>0</v>
      </c>
      <c r="C12" s="62"/>
      <c r="D12" s="62">
        <v>0</v>
      </c>
      <c r="E12" s="62"/>
      <c r="F12" s="79"/>
      <c r="G12" s="79"/>
      <c r="H12" s="79"/>
      <c r="I12" s="79"/>
      <c r="J12" s="79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144</v>
      </c>
      <c r="B13" s="11"/>
      <c r="C13" s="11">
        <v>2</v>
      </c>
      <c r="D13" s="11"/>
      <c r="E13" s="11"/>
      <c r="F13" s="1">
        <v>13</v>
      </c>
      <c r="G13" s="1">
        <v>10</v>
      </c>
      <c r="H13" s="1">
        <v>7</v>
      </c>
      <c r="I13" s="1">
        <v>23</v>
      </c>
      <c r="J13" s="1">
        <v>7</v>
      </c>
      <c r="K13" s="83">
        <f t="shared" si="0"/>
        <v>60</v>
      </c>
      <c r="L13" s="84">
        <f t="shared" si="1"/>
        <v>2.7790643816581753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78" t="s">
        <v>14</v>
      </c>
      <c r="B14" s="62"/>
      <c r="C14" s="62"/>
      <c r="D14" s="62"/>
      <c r="E14" s="62"/>
      <c r="F14" s="79"/>
      <c r="G14" s="79"/>
      <c r="H14" s="79"/>
      <c r="I14" s="79"/>
      <c r="J14" s="79"/>
      <c r="K14" s="80">
        <f t="shared" si="0"/>
        <v>0</v>
      </c>
      <c r="L14" s="81">
        <f t="shared" si="1"/>
        <v>0</v>
      </c>
      <c r="M14" s="82"/>
      <c r="N14" s="81"/>
      <c r="O14" s="82"/>
      <c r="P14" s="81"/>
      <c r="Q14" s="82"/>
      <c r="R14" s="81"/>
      <c r="S14" s="82"/>
      <c r="T14" s="81"/>
      <c r="U14" s="82"/>
      <c r="V14" s="81"/>
    </row>
    <row r="15" spans="1:41" ht="11.1" customHeight="1" x14ac:dyDescent="0.2">
      <c r="A15" s="29" t="s">
        <v>133</v>
      </c>
      <c r="B15" s="11"/>
      <c r="C15" s="11">
        <v>3</v>
      </c>
      <c r="D15" s="11"/>
      <c r="E15" s="11"/>
      <c r="F15" s="1"/>
      <c r="G15" s="1"/>
      <c r="H15" s="1"/>
      <c r="I15" s="1"/>
      <c r="J15" s="1"/>
      <c r="K15" s="83">
        <f t="shared" si="0"/>
        <v>0</v>
      </c>
      <c r="L15" s="84">
        <f t="shared" si="1"/>
        <v>0</v>
      </c>
      <c r="M15" s="85"/>
      <c r="N15" s="84"/>
      <c r="O15" s="85"/>
      <c r="P15" s="84"/>
      <c r="Q15" s="85"/>
      <c r="R15" s="84"/>
      <c r="S15" s="85"/>
      <c r="T15" s="84"/>
      <c r="U15" s="85"/>
      <c r="V15" s="84"/>
    </row>
    <row r="16" spans="1:41" ht="11.1" customHeight="1" x14ac:dyDescent="0.2">
      <c r="A16" s="86" t="s">
        <v>17</v>
      </c>
      <c r="B16" s="11">
        <v>2</v>
      </c>
      <c r="C16" s="11">
        <v>3</v>
      </c>
      <c r="D16" s="11">
        <v>1</v>
      </c>
      <c r="E16" s="11"/>
      <c r="F16" s="1"/>
      <c r="G16" s="1"/>
      <c r="H16" s="1">
        <v>1</v>
      </c>
      <c r="I16" s="1"/>
      <c r="J16" s="1">
        <v>1</v>
      </c>
      <c r="K16" s="83">
        <f t="shared" si="0"/>
        <v>2</v>
      </c>
      <c r="L16" s="84">
        <f t="shared" si="1"/>
        <v>9.2635479388605835E-2</v>
      </c>
      <c r="M16" s="85"/>
      <c r="N16" s="84"/>
      <c r="O16" s="85"/>
      <c r="P16" s="84"/>
      <c r="Q16" s="85"/>
      <c r="R16" s="84"/>
      <c r="S16" s="85"/>
      <c r="T16" s="84"/>
      <c r="U16" s="85"/>
      <c r="V16" s="84"/>
    </row>
    <row r="17" spans="1:22" ht="11.1" customHeight="1" x14ac:dyDescent="0.2">
      <c r="A17" s="78" t="s">
        <v>19</v>
      </c>
      <c r="B17" s="62"/>
      <c r="C17" s="62"/>
      <c r="D17" s="62"/>
      <c r="E17" s="62"/>
      <c r="F17" s="79"/>
      <c r="G17" s="79"/>
      <c r="H17" s="79"/>
      <c r="I17" s="79"/>
      <c r="J17" s="79"/>
      <c r="K17" s="80">
        <f t="shared" si="0"/>
        <v>0</v>
      </c>
      <c r="L17" s="81">
        <f t="shared" si="1"/>
        <v>0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29" t="s">
        <v>134</v>
      </c>
      <c r="B18" s="11"/>
      <c r="C18" s="11"/>
      <c r="D18" s="11"/>
      <c r="E18" s="11"/>
      <c r="F18" s="1"/>
      <c r="G18" s="1"/>
      <c r="H18" s="1"/>
      <c r="I18" s="1"/>
      <c r="J18" s="1"/>
      <c r="K18" s="83">
        <f t="shared" si="0"/>
        <v>0</v>
      </c>
      <c r="L18" s="84">
        <f t="shared" si="1"/>
        <v>0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86" t="s">
        <v>110</v>
      </c>
      <c r="B19" s="11">
        <v>1</v>
      </c>
      <c r="C19" s="11">
        <v>1</v>
      </c>
      <c r="D19" s="11">
        <v>2</v>
      </c>
      <c r="E19" s="11"/>
      <c r="F19" s="1">
        <v>10</v>
      </c>
      <c r="G19" s="1">
        <v>4</v>
      </c>
      <c r="H19" s="1">
        <v>28</v>
      </c>
      <c r="I19" s="1">
        <v>4</v>
      </c>
      <c r="J19" s="1">
        <v>5</v>
      </c>
      <c r="K19" s="83">
        <f t="shared" si="0"/>
        <v>51</v>
      </c>
      <c r="L19" s="84">
        <f t="shared" si="1"/>
        <v>2.3622047244094486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78" t="s">
        <v>20</v>
      </c>
      <c r="B20" s="62"/>
      <c r="C20" s="62"/>
      <c r="D20" s="62"/>
      <c r="E20" s="62"/>
      <c r="F20" s="79"/>
      <c r="G20" s="79"/>
      <c r="H20" s="79"/>
      <c r="I20" s="79"/>
      <c r="J20" s="79"/>
      <c r="K20" s="80">
        <f t="shared" si="0"/>
        <v>0</v>
      </c>
      <c r="L20" s="81">
        <f t="shared" si="1"/>
        <v>0</v>
      </c>
      <c r="M20" s="82"/>
      <c r="N20" s="81"/>
      <c r="O20" s="82"/>
      <c r="P20" s="81"/>
      <c r="Q20" s="82"/>
      <c r="R20" s="81"/>
      <c r="S20" s="82"/>
      <c r="T20" s="81"/>
      <c r="U20" s="82"/>
      <c r="V20" s="81"/>
    </row>
    <row r="21" spans="1:22" ht="11.1" customHeight="1" x14ac:dyDescent="0.2">
      <c r="A21" s="29" t="s">
        <v>135</v>
      </c>
      <c r="B21" s="11">
        <v>3</v>
      </c>
      <c r="C21" s="11">
        <v>4</v>
      </c>
      <c r="D21" s="11">
        <v>2</v>
      </c>
      <c r="E21" s="11"/>
      <c r="F21" s="1"/>
      <c r="G21" s="1"/>
      <c r="H21" s="1"/>
      <c r="I21" s="1"/>
      <c r="J21" s="1"/>
      <c r="K21" s="83">
        <f t="shared" si="0"/>
        <v>0</v>
      </c>
      <c r="L21" s="84">
        <f t="shared" si="1"/>
        <v>0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22</v>
      </c>
      <c r="B22" s="11">
        <v>3</v>
      </c>
      <c r="C22" s="11">
        <v>4</v>
      </c>
      <c r="D22" s="11">
        <v>3</v>
      </c>
      <c r="E22" s="11"/>
      <c r="F22" s="1">
        <v>3</v>
      </c>
      <c r="G22" s="1"/>
      <c r="H22" s="1">
        <v>4</v>
      </c>
      <c r="I22" s="1">
        <v>5</v>
      </c>
      <c r="J22" s="1">
        <v>8</v>
      </c>
      <c r="K22" s="83">
        <f t="shared" si="0"/>
        <v>20</v>
      </c>
      <c r="L22" s="84">
        <f t="shared" si="1"/>
        <v>0.92635479388605835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78" t="s">
        <v>27</v>
      </c>
      <c r="B23" s="62"/>
      <c r="C23" s="62"/>
      <c r="D23" s="62"/>
      <c r="E23" s="62"/>
      <c r="F23" s="79"/>
      <c r="G23" s="79"/>
      <c r="H23" s="79"/>
      <c r="I23" s="79"/>
      <c r="J23" s="79"/>
      <c r="K23" s="80">
        <f t="shared" si="0"/>
        <v>0</v>
      </c>
      <c r="L23" s="81">
        <f t="shared" si="1"/>
        <v>0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29" t="s">
        <v>128</v>
      </c>
      <c r="B24" s="11"/>
      <c r="C24" s="11"/>
      <c r="D24" s="11"/>
      <c r="E24" s="11"/>
      <c r="F24" s="1"/>
      <c r="G24" s="1"/>
      <c r="H24" s="1"/>
      <c r="I24" s="1"/>
      <c r="J24" s="1"/>
      <c r="K24" s="83">
        <f t="shared" si="0"/>
        <v>0</v>
      </c>
      <c r="L24" s="84">
        <f t="shared" si="1"/>
        <v>0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86" t="s">
        <v>29</v>
      </c>
      <c r="B25" s="11">
        <v>4</v>
      </c>
      <c r="C25" s="11">
        <v>5</v>
      </c>
      <c r="D25" s="11">
        <v>2</v>
      </c>
      <c r="E25" s="11"/>
      <c r="F25" s="1">
        <v>67</v>
      </c>
      <c r="G25" s="1">
        <v>48</v>
      </c>
      <c r="H25" s="1">
        <v>110</v>
      </c>
      <c r="I25" s="1">
        <v>65</v>
      </c>
      <c r="J25" s="1">
        <v>30</v>
      </c>
      <c r="K25" s="83">
        <f t="shared" si="0"/>
        <v>320</v>
      </c>
      <c r="L25" s="84">
        <f t="shared" si="1"/>
        <v>14.821676702176934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78" t="s">
        <v>30</v>
      </c>
      <c r="B26" s="62"/>
      <c r="C26" s="62"/>
      <c r="D26" s="62"/>
      <c r="E26" s="62"/>
      <c r="F26" s="79"/>
      <c r="G26" s="79"/>
      <c r="H26" s="79"/>
      <c r="I26" s="79"/>
      <c r="J26" s="79"/>
      <c r="K26" s="80">
        <f t="shared" si="0"/>
        <v>0</v>
      </c>
      <c r="L26" s="81">
        <f t="shared" si="1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29" t="s">
        <v>127</v>
      </c>
      <c r="B27" s="11">
        <v>1</v>
      </c>
      <c r="C27" s="11">
        <v>3</v>
      </c>
      <c r="D27" s="11">
        <v>2</v>
      </c>
      <c r="E27" s="11"/>
      <c r="F27" s="1"/>
      <c r="G27" s="1"/>
      <c r="H27" s="1">
        <v>2</v>
      </c>
      <c r="I27" s="1">
        <v>9</v>
      </c>
      <c r="J27" s="1">
        <v>3</v>
      </c>
      <c r="K27" s="83">
        <f t="shared" si="0"/>
        <v>14</v>
      </c>
      <c r="L27" s="84">
        <f t="shared" si="1"/>
        <v>0.64844835572024084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78" t="s">
        <v>32</v>
      </c>
      <c r="B28" s="62"/>
      <c r="C28" s="62"/>
      <c r="D28" s="62"/>
      <c r="E28" s="62"/>
      <c r="F28" s="79"/>
      <c r="G28" s="79"/>
      <c r="H28" s="79"/>
      <c r="I28" s="79"/>
      <c r="J28" s="79"/>
      <c r="K28" s="80">
        <f t="shared" si="0"/>
        <v>0</v>
      </c>
      <c r="L28" s="81">
        <f t="shared" si="1"/>
        <v>0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29" t="s">
        <v>129</v>
      </c>
      <c r="B29" s="11"/>
      <c r="C29" s="11"/>
      <c r="D29" s="11"/>
      <c r="E29" s="11"/>
      <c r="F29" s="1"/>
      <c r="G29" s="1"/>
      <c r="H29" s="1"/>
      <c r="I29" s="1"/>
      <c r="J29" s="1"/>
      <c r="K29" s="83">
        <f t="shared" si="0"/>
        <v>0</v>
      </c>
      <c r="L29" s="84">
        <f t="shared" si="1"/>
        <v>0</v>
      </c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33</v>
      </c>
      <c r="B30" s="11">
        <v>5</v>
      </c>
      <c r="C30" s="11">
        <v>2</v>
      </c>
      <c r="D30" s="11">
        <v>3</v>
      </c>
      <c r="E30" s="11"/>
      <c r="F30" s="1"/>
      <c r="G30" s="1">
        <v>8</v>
      </c>
      <c r="H30" s="1">
        <v>3</v>
      </c>
      <c r="I30" s="1"/>
      <c r="J30" s="1">
        <v>3</v>
      </c>
      <c r="K30" s="83">
        <f t="shared" si="0"/>
        <v>14</v>
      </c>
      <c r="L30" s="84">
        <f t="shared" si="1"/>
        <v>0.64844835572024084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34</v>
      </c>
      <c r="B31" s="11">
        <v>4</v>
      </c>
      <c r="C31" s="11">
        <v>4</v>
      </c>
      <c r="D31" s="11">
        <v>3</v>
      </c>
      <c r="E31" s="11"/>
      <c r="F31" s="1">
        <v>3</v>
      </c>
      <c r="G31" s="1">
        <v>3</v>
      </c>
      <c r="H31" s="1">
        <v>5</v>
      </c>
      <c r="I31" s="1">
        <v>5</v>
      </c>
      <c r="J31" s="1">
        <v>9</v>
      </c>
      <c r="K31" s="83">
        <f t="shared" si="0"/>
        <v>25</v>
      </c>
      <c r="L31" s="84">
        <f t="shared" si="1"/>
        <v>1.1579434923575729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86" t="s">
        <v>35</v>
      </c>
      <c r="B32" s="11">
        <v>2</v>
      </c>
      <c r="C32" s="11">
        <v>4</v>
      </c>
      <c r="D32" s="11">
        <v>4</v>
      </c>
      <c r="E32" s="11"/>
      <c r="F32" s="1">
        <v>6</v>
      </c>
      <c r="G32" s="1"/>
      <c r="H32" s="1">
        <v>8</v>
      </c>
      <c r="I32" s="1">
        <v>8</v>
      </c>
      <c r="J32" s="1">
        <v>1</v>
      </c>
      <c r="K32" s="83">
        <f t="shared" si="0"/>
        <v>23</v>
      </c>
      <c r="L32" s="84">
        <f t="shared" si="1"/>
        <v>1.0653080129689672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112</v>
      </c>
      <c r="B33" s="11">
        <v>1</v>
      </c>
      <c r="C33" s="11">
        <v>4</v>
      </c>
      <c r="D33" s="11">
        <v>3</v>
      </c>
      <c r="E33" s="11"/>
      <c r="F33" s="1"/>
      <c r="G33" s="1"/>
      <c r="H33" s="1"/>
      <c r="I33" s="1"/>
      <c r="J33" s="1">
        <v>1</v>
      </c>
      <c r="K33" s="83">
        <f t="shared" si="0"/>
        <v>1</v>
      </c>
      <c r="L33" s="87">
        <f t="shared" si="1"/>
        <v>4.6317739694302917E-2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86" t="s">
        <v>40</v>
      </c>
      <c r="B34" s="11">
        <v>4</v>
      </c>
      <c r="C34" s="11">
        <v>4</v>
      </c>
      <c r="D34" s="11">
        <v>3</v>
      </c>
      <c r="E34" s="11"/>
      <c r="F34" s="1"/>
      <c r="G34" s="1"/>
      <c r="H34" s="1"/>
      <c r="I34" s="1">
        <v>4</v>
      </c>
      <c r="J34" s="1">
        <v>2</v>
      </c>
      <c r="K34" s="83">
        <f t="shared" si="0"/>
        <v>6</v>
      </c>
      <c r="L34" s="84">
        <f t="shared" si="1"/>
        <v>0.2779064381658175</v>
      </c>
      <c r="M34" s="85"/>
      <c r="N34" s="84"/>
      <c r="O34" s="85"/>
      <c r="P34" s="84"/>
      <c r="Q34" s="85"/>
      <c r="R34" s="84"/>
      <c r="S34" s="85"/>
      <c r="T34" s="84"/>
      <c r="U34" s="85"/>
      <c r="V34" s="84"/>
    </row>
    <row r="35" spans="1:22" ht="11.1" customHeight="1" x14ac:dyDescent="0.2">
      <c r="A35" s="86" t="s">
        <v>41</v>
      </c>
      <c r="B35" s="11">
        <v>2</v>
      </c>
      <c r="C35" s="11">
        <v>4</v>
      </c>
      <c r="D35" s="11">
        <v>3</v>
      </c>
      <c r="E35" s="11"/>
      <c r="F35" s="1">
        <v>3</v>
      </c>
      <c r="G35" s="1">
        <v>3</v>
      </c>
      <c r="H35" s="1"/>
      <c r="I35" s="1"/>
      <c r="J35" s="1">
        <v>1</v>
      </c>
      <c r="K35" s="83">
        <f t="shared" si="0"/>
        <v>7</v>
      </c>
      <c r="L35" s="84">
        <f t="shared" si="1"/>
        <v>0.32422417786012042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42</v>
      </c>
      <c r="B36" s="11">
        <v>2</v>
      </c>
      <c r="C36" s="11">
        <v>4</v>
      </c>
      <c r="D36" s="11">
        <v>2</v>
      </c>
      <c r="E36" s="11"/>
      <c r="F36" s="1">
        <v>80</v>
      </c>
      <c r="G36" s="1">
        <v>82</v>
      </c>
      <c r="H36" s="1">
        <v>50</v>
      </c>
      <c r="I36" s="1">
        <v>95</v>
      </c>
      <c r="J36" s="1">
        <v>82</v>
      </c>
      <c r="K36" s="83">
        <f t="shared" si="0"/>
        <v>389</v>
      </c>
      <c r="L36" s="84">
        <f t="shared" si="1"/>
        <v>18.017600741083836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78" t="s">
        <v>44</v>
      </c>
      <c r="B37" s="62"/>
      <c r="C37" s="62"/>
      <c r="D37" s="62"/>
      <c r="E37" s="62"/>
      <c r="F37" s="79"/>
      <c r="G37" s="79"/>
      <c r="H37" s="79"/>
      <c r="I37" s="79"/>
      <c r="J37" s="79"/>
      <c r="K37" s="80">
        <f t="shared" si="0"/>
        <v>0</v>
      </c>
      <c r="L37" s="81">
        <f t="shared" si="1"/>
        <v>0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29" t="s">
        <v>45</v>
      </c>
      <c r="B38" s="11"/>
      <c r="C38" s="11"/>
      <c r="D38" s="11"/>
      <c r="E38" s="11"/>
      <c r="F38" s="1"/>
      <c r="G38" s="1"/>
      <c r="H38" s="1"/>
      <c r="I38" s="1"/>
      <c r="J38" s="1"/>
      <c r="K38" s="83">
        <f t="shared" si="0"/>
        <v>0</v>
      </c>
      <c r="L38" s="84">
        <f t="shared" si="1"/>
        <v>0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86" t="s">
        <v>46</v>
      </c>
      <c r="B39" s="11">
        <v>1</v>
      </c>
      <c r="C39" s="11">
        <v>5</v>
      </c>
      <c r="D39" s="11">
        <v>4</v>
      </c>
      <c r="E39" s="11"/>
      <c r="F39" s="1">
        <v>4</v>
      </c>
      <c r="G39" s="1">
        <v>5</v>
      </c>
      <c r="H39" s="1">
        <v>5</v>
      </c>
      <c r="I39" s="1">
        <v>19</v>
      </c>
      <c r="J39" s="1">
        <v>5</v>
      </c>
      <c r="K39" s="83">
        <f t="shared" si="0"/>
        <v>38</v>
      </c>
      <c r="L39" s="84">
        <f t="shared" si="1"/>
        <v>1.760074108383511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86" t="s">
        <v>47</v>
      </c>
      <c r="B40" s="11">
        <v>1</v>
      </c>
      <c r="C40" s="11">
        <v>5</v>
      </c>
      <c r="D40" s="11">
        <v>4</v>
      </c>
      <c r="E40" s="11"/>
      <c r="F40" s="1">
        <v>1</v>
      </c>
      <c r="G40" s="1">
        <v>32</v>
      </c>
      <c r="H40" s="1">
        <v>10</v>
      </c>
      <c r="I40" s="1">
        <v>28</v>
      </c>
      <c r="J40" s="1">
        <v>8</v>
      </c>
      <c r="K40" s="83">
        <f t="shared" si="0"/>
        <v>79</v>
      </c>
      <c r="L40" s="84">
        <f t="shared" si="1"/>
        <v>3.6591014358499305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86" t="s">
        <v>48</v>
      </c>
      <c r="B41" s="11">
        <v>1</v>
      </c>
      <c r="C41" s="11">
        <v>5</v>
      </c>
      <c r="D41" s="11">
        <v>4</v>
      </c>
      <c r="E41" s="11"/>
      <c r="F41" s="1"/>
      <c r="G41" s="1"/>
      <c r="H41" s="1">
        <v>1</v>
      </c>
      <c r="I41" s="1"/>
      <c r="J41" s="1">
        <v>1</v>
      </c>
      <c r="K41" s="83">
        <f t="shared" si="0"/>
        <v>2</v>
      </c>
      <c r="L41" s="84">
        <f t="shared" si="1"/>
        <v>9.2635479388605835E-2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86" t="s">
        <v>50</v>
      </c>
      <c r="B42" s="11">
        <v>1</v>
      </c>
      <c r="C42" s="11">
        <v>5</v>
      </c>
      <c r="D42" s="11">
        <v>3</v>
      </c>
      <c r="E42" s="11"/>
      <c r="F42" s="1">
        <v>1</v>
      </c>
      <c r="G42" s="1"/>
      <c r="H42" s="1"/>
      <c r="I42" s="1">
        <v>1</v>
      </c>
      <c r="J42" s="1"/>
      <c r="K42" s="83">
        <f t="shared" si="0"/>
        <v>2</v>
      </c>
      <c r="L42" s="84">
        <f t="shared" si="1"/>
        <v>9.2635479388605835E-2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86" t="s">
        <v>51</v>
      </c>
      <c r="B43" s="11">
        <v>1</v>
      </c>
      <c r="C43" s="11">
        <v>5</v>
      </c>
      <c r="D43" s="11">
        <v>4</v>
      </c>
      <c r="E43" s="11"/>
      <c r="F43" s="1">
        <v>10</v>
      </c>
      <c r="G43" s="1">
        <v>5</v>
      </c>
      <c r="H43" s="1">
        <v>3</v>
      </c>
      <c r="I43" s="1">
        <v>11</v>
      </c>
      <c r="J43" s="1">
        <v>8</v>
      </c>
      <c r="K43" s="83">
        <f t="shared" si="0"/>
        <v>37</v>
      </c>
      <c r="L43" s="84">
        <f t="shared" si="1"/>
        <v>1.7137563686892079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55</v>
      </c>
      <c r="B44" s="11">
        <v>1</v>
      </c>
      <c r="C44" s="11">
        <v>3</v>
      </c>
      <c r="D44" s="11">
        <v>3</v>
      </c>
      <c r="E44" s="11"/>
      <c r="F44" s="1"/>
      <c r="G44" s="1"/>
      <c r="H44" s="1"/>
      <c r="I44" s="1">
        <v>1</v>
      </c>
      <c r="J44" s="1"/>
      <c r="K44" s="83">
        <f t="shared" si="0"/>
        <v>1</v>
      </c>
      <c r="L44" s="87">
        <f t="shared" si="1"/>
        <v>4.6317739694302917E-2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113</v>
      </c>
      <c r="B45" s="11">
        <v>1</v>
      </c>
      <c r="C45" s="11">
        <v>3</v>
      </c>
      <c r="D45" s="11">
        <v>3</v>
      </c>
      <c r="E45" s="11"/>
      <c r="F45" s="1">
        <v>2</v>
      </c>
      <c r="G45" s="1">
        <v>5</v>
      </c>
      <c r="H45" s="1">
        <v>5</v>
      </c>
      <c r="I45" s="1">
        <v>5</v>
      </c>
      <c r="J45" s="1">
        <v>5</v>
      </c>
      <c r="K45" s="83">
        <f t="shared" si="0"/>
        <v>22</v>
      </c>
      <c r="L45" s="84">
        <f t="shared" si="1"/>
        <v>1.0189902732746643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78" t="s">
        <v>56</v>
      </c>
      <c r="B46" s="62"/>
      <c r="C46" s="62"/>
      <c r="D46" s="62"/>
      <c r="E46" s="62"/>
      <c r="F46" s="79"/>
      <c r="G46" s="79"/>
      <c r="H46" s="79"/>
      <c r="I46" s="79"/>
      <c r="J46" s="79"/>
      <c r="K46" s="80">
        <f t="shared" si="0"/>
        <v>0</v>
      </c>
      <c r="L46" s="81">
        <f t="shared" si="1"/>
        <v>0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29" t="s">
        <v>131</v>
      </c>
      <c r="B47" s="11"/>
      <c r="C47" s="11"/>
      <c r="D47" s="11"/>
      <c r="E47" s="11"/>
      <c r="F47" s="1"/>
      <c r="G47" s="1"/>
      <c r="H47" s="1"/>
      <c r="I47" s="1"/>
      <c r="J47" s="1"/>
      <c r="K47" s="83">
        <f t="shared" si="0"/>
        <v>0</v>
      </c>
      <c r="L47" s="84">
        <f t="shared" si="1"/>
        <v>0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58</v>
      </c>
      <c r="B48" s="11">
        <v>1</v>
      </c>
      <c r="C48" s="11">
        <v>3</v>
      </c>
      <c r="D48" s="11">
        <v>4</v>
      </c>
      <c r="E48" s="11"/>
      <c r="F48" s="1">
        <v>1</v>
      </c>
      <c r="G48" s="1"/>
      <c r="H48" s="1"/>
      <c r="I48" s="1"/>
      <c r="J48" s="1">
        <v>1</v>
      </c>
      <c r="K48" s="83">
        <f t="shared" si="0"/>
        <v>2</v>
      </c>
      <c r="L48" s="84">
        <f t="shared" si="1"/>
        <v>9.2635479388605835E-2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78" t="s">
        <v>59</v>
      </c>
      <c r="B49" s="62"/>
      <c r="C49" s="62"/>
      <c r="D49" s="62"/>
      <c r="E49" s="62"/>
      <c r="F49" s="79"/>
      <c r="G49" s="79"/>
      <c r="H49" s="79"/>
      <c r="I49" s="79"/>
      <c r="J49" s="79"/>
      <c r="K49" s="80">
        <f t="shared" si="0"/>
        <v>0</v>
      </c>
      <c r="L49" s="81">
        <f t="shared" si="1"/>
        <v>0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29" t="s">
        <v>132</v>
      </c>
      <c r="B50" s="11"/>
      <c r="C50" s="11"/>
      <c r="D50" s="11"/>
      <c r="E50" s="11"/>
      <c r="F50" s="1"/>
      <c r="G50" s="1"/>
      <c r="H50" s="1"/>
      <c r="I50" s="1"/>
      <c r="J50" s="1"/>
      <c r="K50" s="83">
        <f t="shared" si="0"/>
        <v>0</v>
      </c>
      <c r="L50" s="84">
        <f t="shared" si="1"/>
        <v>0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30" t="s">
        <v>61</v>
      </c>
      <c r="B51" s="11">
        <v>1</v>
      </c>
      <c r="C51" s="11">
        <v>3</v>
      </c>
      <c r="D51" s="11">
        <v>3</v>
      </c>
      <c r="E51" s="11"/>
      <c r="F51" s="1"/>
      <c r="G51" s="1"/>
      <c r="H51" s="1"/>
      <c r="I51" s="1"/>
      <c r="J51" s="1"/>
      <c r="K51" s="83" t="s">
        <v>141</v>
      </c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30" t="s">
        <v>64</v>
      </c>
      <c r="B52" s="11">
        <v>3</v>
      </c>
      <c r="C52" s="11">
        <v>5</v>
      </c>
      <c r="D52" s="11">
        <v>3</v>
      </c>
      <c r="E52" s="11"/>
      <c r="F52" s="1">
        <v>4</v>
      </c>
      <c r="G52" s="1"/>
      <c r="H52" s="1">
        <v>14</v>
      </c>
      <c r="I52" s="1">
        <v>15</v>
      </c>
      <c r="J52" s="1">
        <v>3</v>
      </c>
      <c r="K52" s="83">
        <f t="shared" si="0"/>
        <v>36</v>
      </c>
      <c r="L52" s="84">
        <f t="shared" si="1"/>
        <v>1.667438628994905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30" t="s">
        <v>138</v>
      </c>
      <c r="B53" s="11"/>
      <c r="C53" s="11">
        <v>5</v>
      </c>
      <c r="D53" s="11"/>
      <c r="E53" s="11"/>
      <c r="F53" s="1"/>
      <c r="G53" s="1"/>
      <c r="H53" s="1"/>
      <c r="I53" s="1">
        <v>1</v>
      </c>
      <c r="J53" s="1"/>
      <c r="K53" s="83">
        <f t="shared" si="0"/>
        <v>1</v>
      </c>
      <c r="L53" s="87">
        <f t="shared" si="1"/>
        <v>4.6317739694302917E-2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115</v>
      </c>
      <c r="B54" s="11">
        <v>2</v>
      </c>
      <c r="C54" s="11">
        <v>4</v>
      </c>
      <c r="D54" s="11">
        <v>2</v>
      </c>
      <c r="E54" s="11"/>
      <c r="F54" s="1"/>
      <c r="G54" s="1"/>
      <c r="H54" s="1"/>
      <c r="I54" s="1"/>
      <c r="J54" s="1"/>
      <c r="K54" s="83" t="s">
        <v>141</v>
      </c>
      <c r="L54" s="84"/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86" t="s">
        <v>65</v>
      </c>
      <c r="B55" s="11">
        <v>2</v>
      </c>
      <c r="C55" s="11">
        <v>4</v>
      </c>
      <c r="D55" s="11">
        <v>4</v>
      </c>
      <c r="E55" s="11"/>
      <c r="F55" s="1">
        <v>29</v>
      </c>
      <c r="G55" s="1">
        <v>77</v>
      </c>
      <c r="H55" s="1">
        <v>57</v>
      </c>
      <c r="I55" s="1">
        <v>63</v>
      </c>
      <c r="J55" s="1">
        <v>61</v>
      </c>
      <c r="K55" s="83">
        <f t="shared" si="0"/>
        <v>287</v>
      </c>
      <c r="L55" s="84">
        <f t="shared" si="1"/>
        <v>13.29319129226494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66</v>
      </c>
      <c r="B56" s="11">
        <v>2</v>
      </c>
      <c r="C56" s="11">
        <v>4</v>
      </c>
      <c r="D56" s="11">
        <v>4</v>
      </c>
      <c r="E56" s="11"/>
      <c r="F56" s="1">
        <v>48</v>
      </c>
      <c r="G56" s="1">
        <v>93</v>
      </c>
      <c r="H56" s="1">
        <v>66</v>
      </c>
      <c r="I56" s="1">
        <v>86</v>
      </c>
      <c r="J56" s="1">
        <v>55</v>
      </c>
      <c r="K56" s="83">
        <f t="shared" si="0"/>
        <v>348</v>
      </c>
      <c r="L56" s="84">
        <f t="shared" si="1"/>
        <v>16.118573413617415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78" t="s">
        <v>69</v>
      </c>
      <c r="B57" s="62"/>
      <c r="C57" s="62"/>
      <c r="D57" s="62"/>
      <c r="E57" s="62"/>
      <c r="F57" s="79"/>
      <c r="G57" s="79"/>
      <c r="H57" s="79"/>
      <c r="I57" s="79"/>
      <c r="J57" s="79"/>
      <c r="K57" s="80">
        <f t="shared" si="0"/>
        <v>0</v>
      </c>
      <c r="L57" s="81">
        <f t="shared" si="1"/>
        <v>0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29" t="s">
        <v>70</v>
      </c>
      <c r="B58" s="11"/>
      <c r="C58" s="11"/>
      <c r="D58" s="11"/>
      <c r="E58" s="11"/>
      <c r="F58" s="1"/>
      <c r="G58" s="1"/>
      <c r="H58" s="1"/>
      <c r="I58" s="1"/>
      <c r="J58" s="1"/>
      <c r="K58" s="83">
        <f t="shared" si="0"/>
        <v>0</v>
      </c>
      <c r="L58" s="84">
        <f t="shared" si="1"/>
        <v>0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71</v>
      </c>
      <c r="B59" s="11">
        <v>1</v>
      </c>
      <c r="C59" s="11">
        <v>3</v>
      </c>
      <c r="D59" s="11">
        <v>4</v>
      </c>
      <c r="E59" s="11"/>
      <c r="F59" s="1">
        <v>2</v>
      </c>
      <c r="G59" s="1">
        <v>5</v>
      </c>
      <c r="H59" s="1">
        <v>3</v>
      </c>
      <c r="I59" s="1">
        <v>5</v>
      </c>
      <c r="J59" s="1"/>
      <c r="K59" s="83">
        <f t="shared" si="0"/>
        <v>15</v>
      </c>
      <c r="L59" s="84">
        <f t="shared" si="1"/>
        <v>0.69476609541454382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117</v>
      </c>
      <c r="B60" s="11">
        <v>1</v>
      </c>
      <c r="C60" s="11">
        <v>3</v>
      </c>
      <c r="D60" s="11">
        <v>3</v>
      </c>
      <c r="E60" s="11"/>
      <c r="F60" s="1"/>
      <c r="G60" s="1"/>
      <c r="H60" s="1">
        <v>1</v>
      </c>
      <c r="I60" s="1"/>
      <c r="J60" s="1"/>
      <c r="K60" s="83">
        <f t="shared" si="0"/>
        <v>1</v>
      </c>
      <c r="L60" s="87">
        <f t="shared" si="1"/>
        <v>4.6317739694302917E-2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73</v>
      </c>
      <c r="B61" s="11">
        <v>2</v>
      </c>
      <c r="C61" s="11">
        <v>2</v>
      </c>
      <c r="D61" s="11">
        <v>4</v>
      </c>
      <c r="E61" s="11"/>
      <c r="F61" s="1"/>
      <c r="G61" s="1"/>
      <c r="H61" s="1">
        <v>2</v>
      </c>
      <c r="I61" s="1"/>
      <c r="J61" s="1"/>
      <c r="K61" s="83">
        <f t="shared" si="0"/>
        <v>2</v>
      </c>
      <c r="L61" s="84">
        <f t="shared" si="1"/>
        <v>9.2635479388605835E-2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86" t="s">
        <v>77</v>
      </c>
      <c r="B62" s="11">
        <v>1</v>
      </c>
      <c r="C62" s="11">
        <v>1</v>
      </c>
      <c r="D62" s="11">
        <v>3</v>
      </c>
      <c r="E62" s="11"/>
      <c r="F62" s="1">
        <v>17</v>
      </c>
      <c r="G62" s="1">
        <v>8</v>
      </c>
      <c r="H62" s="1">
        <v>4</v>
      </c>
      <c r="I62" s="1">
        <v>10</v>
      </c>
      <c r="J62" s="1">
        <v>27</v>
      </c>
      <c r="K62" s="83">
        <f t="shared" si="0"/>
        <v>66</v>
      </c>
      <c r="L62" s="84">
        <f t="shared" si="1"/>
        <v>3.0569708198239924</v>
      </c>
      <c r="M62" s="85"/>
      <c r="N62" s="84"/>
      <c r="O62" s="85"/>
      <c r="P62" s="84"/>
      <c r="Q62" s="85"/>
      <c r="R62" s="84"/>
      <c r="S62" s="85"/>
      <c r="T62" s="84"/>
      <c r="U62" s="85"/>
      <c r="V62" s="84"/>
    </row>
    <row r="63" spans="1:22" ht="11.1" customHeight="1" x14ac:dyDescent="0.2">
      <c r="A63" s="86" t="s">
        <v>78</v>
      </c>
      <c r="B63" s="11">
        <v>1</v>
      </c>
      <c r="C63" s="11">
        <v>1</v>
      </c>
      <c r="D63" s="11">
        <v>3</v>
      </c>
      <c r="E63" s="11"/>
      <c r="F63" s="1">
        <v>7</v>
      </c>
      <c r="G63" s="1">
        <v>2</v>
      </c>
      <c r="H63" s="1"/>
      <c r="I63" s="1"/>
      <c r="J63" s="1">
        <v>6</v>
      </c>
      <c r="K63" s="83">
        <f t="shared" si="0"/>
        <v>15</v>
      </c>
      <c r="L63" s="84">
        <f t="shared" si="1"/>
        <v>0.69476609541454382</v>
      </c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86" t="s">
        <v>79</v>
      </c>
      <c r="B64" s="11">
        <v>2</v>
      </c>
      <c r="C64" s="11">
        <v>1</v>
      </c>
      <c r="D64" s="11">
        <v>3</v>
      </c>
      <c r="E64" s="11"/>
      <c r="F64" s="1"/>
      <c r="G64" s="1"/>
      <c r="H64" s="1"/>
      <c r="I64" s="1"/>
      <c r="J64" s="1">
        <v>1</v>
      </c>
      <c r="K64" s="83">
        <f t="shared" si="0"/>
        <v>1</v>
      </c>
      <c r="L64" s="87">
        <f t="shared" si="1"/>
        <v>4.6317739694302917E-2</v>
      </c>
      <c r="M64" s="85"/>
      <c r="N64" s="84"/>
      <c r="O64" s="85"/>
      <c r="P64" s="84"/>
      <c r="Q64" s="85"/>
      <c r="R64" s="84"/>
      <c r="S64" s="85"/>
      <c r="T64" s="84"/>
      <c r="U64" s="85"/>
      <c r="V64" s="84"/>
    </row>
    <row r="65" spans="1:22" ht="11.1" customHeight="1" x14ac:dyDescent="0.2">
      <c r="A65" s="86" t="s">
        <v>80</v>
      </c>
      <c r="B65" s="11">
        <v>1</v>
      </c>
      <c r="C65" s="11">
        <v>1</v>
      </c>
      <c r="D65" s="11">
        <v>3</v>
      </c>
      <c r="E65" s="11"/>
      <c r="F65" s="1"/>
      <c r="G65" s="1"/>
      <c r="H65" s="1"/>
      <c r="I65" s="1">
        <v>1</v>
      </c>
      <c r="J65" s="1"/>
      <c r="K65" s="83">
        <f t="shared" si="0"/>
        <v>1</v>
      </c>
      <c r="L65" s="87">
        <f t="shared" si="1"/>
        <v>4.6317739694302917E-2</v>
      </c>
      <c r="M65" s="85"/>
      <c r="N65" s="84"/>
      <c r="O65" s="85"/>
      <c r="P65" s="84"/>
      <c r="Q65" s="85"/>
      <c r="R65" s="84"/>
      <c r="S65" s="85"/>
      <c r="T65" s="84"/>
      <c r="U65" s="85"/>
      <c r="V65" s="84"/>
    </row>
    <row r="66" spans="1:22" ht="11.1" customHeight="1" x14ac:dyDescent="0.2">
      <c r="A66" s="86" t="s">
        <v>81</v>
      </c>
      <c r="B66" s="11">
        <v>1</v>
      </c>
      <c r="C66" s="11">
        <v>1</v>
      </c>
      <c r="D66" s="11">
        <v>2</v>
      </c>
      <c r="E66" s="11"/>
      <c r="F66" s="1"/>
      <c r="G66" s="1">
        <v>12</v>
      </c>
      <c r="H66" s="1">
        <v>16</v>
      </c>
      <c r="I66" s="1">
        <v>25</v>
      </c>
      <c r="J66" s="1">
        <v>6</v>
      </c>
      <c r="K66" s="83">
        <f t="shared" si="0"/>
        <v>59</v>
      </c>
      <c r="L66" s="84">
        <f t="shared" si="1"/>
        <v>2.732746641963872</v>
      </c>
      <c r="M66" s="85"/>
      <c r="N66" s="84"/>
      <c r="O66" s="85"/>
      <c r="P66" s="84"/>
      <c r="Q66" s="85"/>
      <c r="R66" s="84"/>
      <c r="S66" s="85"/>
      <c r="T66" s="84"/>
      <c r="U66" s="85"/>
      <c r="V66" s="84"/>
    </row>
    <row r="67" spans="1:22" ht="11.1" customHeight="1" x14ac:dyDescent="0.2">
      <c r="A67" s="86" t="s">
        <v>82</v>
      </c>
      <c r="B67" s="11">
        <v>2</v>
      </c>
      <c r="C67" s="11">
        <v>4</v>
      </c>
      <c r="D67" s="11">
        <v>3</v>
      </c>
      <c r="E67" s="11"/>
      <c r="F67" s="1">
        <v>3</v>
      </c>
      <c r="G67" s="1"/>
      <c r="H67" s="1">
        <v>2</v>
      </c>
      <c r="I67" s="1">
        <v>2</v>
      </c>
      <c r="J67" s="1">
        <v>1</v>
      </c>
      <c r="K67" s="83">
        <f t="shared" si="0"/>
        <v>8</v>
      </c>
      <c r="L67" s="84">
        <f t="shared" si="1"/>
        <v>0.37054191755442334</v>
      </c>
      <c r="M67" s="85"/>
      <c r="N67" s="84"/>
      <c r="O67" s="85"/>
      <c r="P67" s="84"/>
      <c r="Q67" s="85"/>
      <c r="R67" s="84"/>
      <c r="S67" s="85"/>
      <c r="T67" s="84"/>
      <c r="U67" s="85"/>
      <c r="V67" s="84"/>
    </row>
    <row r="68" spans="1:22" ht="11.1" customHeight="1" x14ac:dyDescent="0.2">
      <c r="A68" s="86" t="s">
        <v>84</v>
      </c>
      <c r="B68" s="11">
        <v>1</v>
      </c>
      <c r="C68" s="11">
        <v>5</v>
      </c>
      <c r="D68" s="11">
        <v>2</v>
      </c>
      <c r="E68" s="11"/>
      <c r="F68" s="1"/>
      <c r="G68" s="1"/>
      <c r="H68" s="1"/>
      <c r="I68" s="1">
        <v>3</v>
      </c>
      <c r="J68" s="1"/>
      <c r="K68" s="83">
        <f t="shared" si="0"/>
        <v>3</v>
      </c>
      <c r="L68" s="84">
        <f t="shared" si="1"/>
        <v>0.13895321908290875</v>
      </c>
      <c r="M68" s="85"/>
      <c r="N68" s="84"/>
      <c r="O68" s="85"/>
      <c r="P68" s="84"/>
      <c r="Q68" s="85"/>
      <c r="R68" s="84"/>
      <c r="S68" s="85"/>
      <c r="T68" s="84"/>
      <c r="U68" s="85"/>
      <c r="V68" s="84"/>
    </row>
    <row r="69" spans="1:22" ht="11.1" customHeight="1" x14ac:dyDescent="0.2">
      <c r="A69" s="86" t="s">
        <v>85</v>
      </c>
      <c r="B69" s="11">
        <v>4</v>
      </c>
      <c r="C69" s="11">
        <v>5</v>
      </c>
      <c r="D69" s="11">
        <v>3</v>
      </c>
      <c r="E69" s="11" t="s">
        <v>145</v>
      </c>
      <c r="F69" s="1"/>
      <c r="G69" s="1"/>
      <c r="H69" s="1"/>
      <c r="I69" s="1"/>
      <c r="J69" s="1">
        <v>2</v>
      </c>
      <c r="K69" s="83">
        <f t="shared" si="0"/>
        <v>2</v>
      </c>
      <c r="L69" s="84">
        <f t="shared" si="1"/>
        <v>9.2635479388605835E-2</v>
      </c>
      <c r="M69" s="85"/>
      <c r="N69" s="84"/>
      <c r="O69" s="85"/>
      <c r="P69" s="84"/>
      <c r="Q69" s="85"/>
      <c r="R69" s="84"/>
      <c r="S69" s="85"/>
      <c r="T69" s="84"/>
      <c r="U69" s="85"/>
      <c r="V69" s="84"/>
    </row>
    <row r="70" spans="1:22" ht="11.1" customHeight="1" x14ac:dyDescent="0.2">
      <c r="A70" s="86" t="s">
        <v>89</v>
      </c>
      <c r="B70" s="11">
        <v>2</v>
      </c>
      <c r="C70" s="11">
        <v>5</v>
      </c>
      <c r="D70" s="11">
        <v>3</v>
      </c>
      <c r="E70" s="11"/>
      <c r="F70" s="1">
        <v>2</v>
      </c>
      <c r="G70" s="1"/>
      <c r="H70" s="1">
        <v>3</v>
      </c>
      <c r="I70" s="1">
        <v>10</v>
      </c>
      <c r="J70" s="1"/>
      <c r="K70" s="83">
        <f t="shared" si="0"/>
        <v>15</v>
      </c>
      <c r="L70" s="84">
        <f t="shared" si="1"/>
        <v>0.69476609541454382</v>
      </c>
      <c r="M70" s="85"/>
      <c r="N70" s="84"/>
      <c r="O70" s="85"/>
      <c r="P70" s="84"/>
      <c r="Q70" s="85"/>
      <c r="R70" s="84"/>
      <c r="S70" s="85"/>
      <c r="T70" s="84"/>
      <c r="U70" s="85"/>
      <c r="V70" s="84"/>
    </row>
    <row r="71" spans="1:22" ht="11.1" customHeight="1" x14ac:dyDescent="0.2">
      <c r="A71" s="86" t="s">
        <v>91</v>
      </c>
      <c r="B71" s="11">
        <v>1</v>
      </c>
      <c r="C71" s="11">
        <v>5</v>
      </c>
      <c r="D71" s="11">
        <v>3</v>
      </c>
      <c r="E71" s="11"/>
      <c r="F71" s="1"/>
      <c r="G71" s="1">
        <v>2</v>
      </c>
      <c r="H71" s="1">
        <v>3</v>
      </c>
      <c r="I71" s="1"/>
      <c r="J71" s="1">
        <v>1</v>
      </c>
      <c r="K71" s="83">
        <f t="shared" si="0"/>
        <v>6</v>
      </c>
      <c r="L71" s="84">
        <f t="shared" si="1"/>
        <v>0.2779064381658175</v>
      </c>
      <c r="M71" s="85"/>
      <c r="N71" s="84"/>
      <c r="O71" s="85"/>
      <c r="P71" s="84"/>
      <c r="Q71" s="85"/>
      <c r="R71" s="84"/>
      <c r="S71" s="85"/>
      <c r="T71" s="84"/>
      <c r="U71" s="85"/>
      <c r="V71" s="84"/>
    </row>
    <row r="72" spans="1:22" ht="11.1" customHeight="1" x14ac:dyDescent="0.2">
      <c r="A72" s="86" t="s">
        <v>122</v>
      </c>
      <c r="B72" s="11">
        <v>2</v>
      </c>
      <c r="C72" s="11">
        <v>5</v>
      </c>
      <c r="D72" s="11">
        <v>3</v>
      </c>
      <c r="E72" s="11"/>
      <c r="F72" s="1"/>
      <c r="G72" s="1"/>
      <c r="H72" s="1">
        <v>1</v>
      </c>
      <c r="I72" s="1"/>
      <c r="J72" s="1"/>
      <c r="K72" s="83">
        <f t="shared" ref="K72:K81" si="2">SUM(F72:J72)</f>
        <v>1</v>
      </c>
      <c r="L72" s="87">
        <f t="shared" ref="L72:L81" si="3">+(K72/K$84)*100</f>
        <v>4.6317739694302917E-2</v>
      </c>
      <c r="M72" s="85"/>
      <c r="N72" s="84"/>
      <c r="O72" s="85"/>
      <c r="P72" s="84"/>
      <c r="Q72" s="85"/>
      <c r="R72" s="84"/>
      <c r="S72" s="85"/>
      <c r="T72" s="84"/>
      <c r="U72" s="85"/>
      <c r="V72" s="84"/>
    </row>
    <row r="73" spans="1:22" ht="11.1" customHeight="1" x14ac:dyDescent="0.2">
      <c r="A73" s="78" t="s">
        <v>94</v>
      </c>
      <c r="B73" s="62"/>
      <c r="C73" s="62"/>
      <c r="D73" s="62"/>
      <c r="E73" s="62"/>
      <c r="F73" s="79"/>
      <c r="G73" s="79"/>
      <c r="H73" s="79"/>
      <c r="I73" s="79"/>
      <c r="J73" s="79"/>
      <c r="K73" s="80">
        <f t="shared" si="2"/>
        <v>0</v>
      </c>
      <c r="L73" s="81">
        <f t="shared" si="3"/>
        <v>0</v>
      </c>
      <c r="M73" s="82"/>
      <c r="N73" s="81"/>
      <c r="O73" s="82"/>
      <c r="P73" s="81"/>
      <c r="Q73" s="82"/>
      <c r="R73" s="81"/>
      <c r="S73" s="82"/>
      <c r="T73" s="81"/>
      <c r="U73" s="82"/>
      <c r="V73" s="81"/>
    </row>
    <row r="74" spans="1:22" ht="11.1" customHeight="1" x14ac:dyDescent="0.2">
      <c r="A74" s="29" t="s">
        <v>95</v>
      </c>
      <c r="B74" s="11"/>
      <c r="C74" s="11"/>
      <c r="D74" s="11"/>
      <c r="E74" s="11"/>
      <c r="F74" s="1"/>
      <c r="G74" s="1"/>
      <c r="H74" s="1"/>
      <c r="I74" s="1"/>
      <c r="J74" s="1"/>
      <c r="K74" s="83">
        <f t="shared" si="2"/>
        <v>0</v>
      </c>
      <c r="L74" s="84">
        <f t="shared" si="3"/>
        <v>0</v>
      </c>
      <c r="M74" s="85"/>
      <c r="N74" s="84"/>
      <c r="O74" s="85"/>
      <c r="P74" s="84"/>
      <c r="Q74" s="85"/>
      <c r="R74" s="84"/>
      <c r="S74" s="85"/>
      <c r="T74" s="84"/>
      <c r="U74" s="85"/>
      <c r="V74" s="84"/>
    </row>
    <row r="75" spans="1:22" ht="11.1" customHeight="1" x14ac:dyDescent="0.2">
      <c r="A75" s="30" t="s">
        <v>139</v>
      </c>
      <c r="B75" s="11"/>
      <c r="C75" s="11"/>
      <c r="D75" s="11"/>
      <c r="E75" s="11"/>
      <c r="F75" s="1"/>
      <c r="G75" s="1">
        <v>1</v>
      </c>
      <c r="H75" s="1"/>
      <c r="I75" s="1"/>
      <c r="J75" s="1"/>
      <c r="K75" s="83">
        <f t="shared" si="2"/>
        <v>1</v>
      </c>
      <c r="L75" s="87">
        <f t="shared" si="3"/>
        <v>4.6317739694302917E-2</v>
      </c>
      <c r="M75" s="85"/>
      <c r="N75" s="84"/>
      <c r="O75" s="85"/>
      <c r="P75" s="84"/>
      <c r="Q75" s="85"/>
      <c r="R75" s="84"/>
      <c r="S75" s="85"/>
      <c r="T75" s="84"/>
      <c r="U75" s="85"/>
      <c r="V75" s="84"/>
    </row>
    <row r="76" spans="1:22" ht="11.1" customHeight="1" x14ac:dyDescent="0.2">
      <c r="A76" s="30" t="s">
        <v>142</v>
      </c>
      <c r="B76" s="11"/>
      <c r="C76" s="11">
        <v>4</v>
      </c>
      <c r="D76" s="11"/>
      <c r="E76" s="11"/>
      <c r="F76" s="1"/>
      <c r="G76" s="1"/>
      <c r="H76" s="1"/>
      <c r="I76" s="1"/>
      <c r="J76" s="1"/>
      <c r="K76" s="83" t="s">
        <v>141</v>
      </c>
      <c r="L76" s="84"/>
      <c r="M76" s="85"/>
      <c r="N76" s="84"/>
      <c r="O76" s="85"/>
      <c r="P76" s="84"/>
      <c r="Q76" s="85"/>
      <c r="R76" s="84"/>
      <c r="S76" s="85"/>
      <c r="T76" s="84"/>
      <c r="U76" s="85"/>
      <c r="V76" s="84"/>
    </row>
    <row r="77" spans="1:22" ht="11.1" customHeight="1" x14ac:dyDescent="0.2">
      <c r="A77" s="30" t="s">
        <v>137</v>
      </c>
      <c r="B77" s="11"/>
      <c r="C77" s="11">
        <v>3</v>
      </c>
      <c r="D77" s="11"/>
      <c r="E77" s="11"/>
      <c r="F77" s="1"/>
      <c r="G77" s="1"/>
      <c r="H77" s="1">
        <v>2</v>
      </c>
      <c r="I77" s="1">
        <v>2</v>
      </c>
      <c r="J77" s="1"/>
      <c r="K77" s="83">
        <f t="shared" si="2"/>
        <v>4</v>
      </c>
      <c r="L77" s="84">
        <f t="shared" si="3"/>
        <v>0.18527095877721167</v>
      </c>
      <c r="M77" s="85"/>
      <c r="N77" s="84"/>
      <c r="O77" s="85"/>
      <c r="P77" s="84"/>
      <c r="Q77" s="85"/>
      <c r="R77" s="84"/>
      <c r="S77" s="85"/>
      <c r="T77" s="84"/>
      <c r="U77" s="85"/>
      <c r="V77" s="84"/>
    </row>
    <row r="78" spans="1:22" ht="11.1" customHeight="1" x14ac:dyDescent="0.2">
      <c r="A78" s="86" t="s">
        <v>125</v>
      </c>
      <c r="B78" s="11">
        <v>1</v>
      </c>
      <c r="C78" s="11">
        <v>3</v>
      </c>
      <c r="D78" s="11">
        <v>2</v>
      </c>
      <c r="E78" s="11"/>
      <c r="F78" s="1">
        <v>4</v>
      </c>
      <c r="G78" s="1"/>
      <c r="H78" s="1">
        <v>7</v>
      </c>
      <c r="I78" s="1">
        <v>5</v>
      </c>
      <c r="J78" s="1">
        <v>8</v>
      </c>
      <c r="K78" s="83">
        <f t="shared" si="2"/>
        <v>24</v>
      </c>
      <c r="L78" s="84">
        <f t="shared" si="3"/>
        <v>1.11162575266327</v>
      </c>
      <c r="M78" s="85"/>
      <c r="N78" s="84"/>
      <c r="O78" s="85"/>
      <c r="P78" s="84"/>
      <c r="Q78" s="85"/>
      <c r="R78" s="84"/>
      <c r="S78" s="85"/>
      <c r="T78" s="84"/>
      <c r="U78" s="85"/>
      <c r="V78" s="84"/>
    </row>
    <row r="79" spans="1:22" ht="11.1" customHeight="1" x14ac:dyDescent="0.2">
      <c r="A79" s="86" t="s">
        <v>97</v>
      </c>
      <c r="B79" s="11">
        <v>1</v>
      </c>
      <c r="C79" s="11">
        <v>1</v>
      </c>
      <c r="D79" s="11">
        <v>2</v>
      </c>
      <c r="E79" s="11"/>
      <c r="F79" s="1"/>
      <c r="G79" s="1"/>
      <c r="H79" s="1">
        <v>5</v>
      </c>
      <c r="I79" s="1">
        <v>3</v>
      </c>
      <c r="J79" s="1"/>
      <c r="K79" s="83">
        <f t="shared" si="2"/>
        <v>8</v>
      </c>
      <c r="L79" s="84">
        <f t="shared" si="3"/>
        <v>0.37054191755442334</v>
      </c>
      <c r="M79" s="85"/>
      <c r="N79" s="84"/>
      <c r="O79" s="85"/>
      <c r="P79" s="84"/>
      <c r="Q79" s="85"/>
      <c r="R79" s="84"/>
      <c r="S79" s="85"/>
      <c r="T79" s="84"/>
      <c r="U79" s="85"/>
      <c r="V79" s="84"/>
    </row>
    <row r="80" spans="1:22" ht="11.1" customHeight="1" x14ac:dyDescent="0.2">
      <c r="A80" s="86" t="s">
        <v>98</v>
      </c>
      <c r="B80" s="11">
        <v>1</v>
      </c>
      <c r="C80" s="11">
        <v>2</v>
      </c>
      <c r="D80" s="11">
        <v>1</v>
      </c>
      <c r="E80" s="11"/>
      <c r="F80" s="1">
        <v>29</v>
      </c>
      <c r="G80" s="1">
        <v>35</v>
      </c>
      <c r="H80" s="1">
        <v>26</v>
      </c>
      <c r="I80" s="1">
        <v>21</v>
      </c>
      <c r="J80" s="1">
        <v>23</v>
      </c>
      <c r="K80" s="83">
        <f t="shared" si="2"/>
        <v>134</v>
      </c>
      <c r="L80" s="84">
        <f t="shared" si="3"/>
        <v>6.2065771190365906</v>
      </c>
      <c r="M80" s="85"/>
      <c r="N80" s="84"/>
      <c r="O80" s="85"/>
      <c r="P80" s="84"/>
      <c r="Q80" s="85"/>
      <c r="R80" s="84"/>
      <c r="S80" s="85"/>
      <c r="T80" s="84"/>
      <c r="U80" s="85"/>
      <c r="V80" s="84"/>
    </row>
    <row r="81" spans="1:22" ht="11.1" customHeight="1" x14ac:dyDescent="0.2">
      <c r="A81" s="86" t="s">
        <v>99</v>
      </c>
      <c r="B81" s="11">
        <v>1</v>
      </c>
      <c r="C81" s="11">
        <v>3</v>
      </c>
      <c r="D81" s="11">
        <v>1</v>
      </c>
      <c r="E81" s="11"/>
      <c r="F81" s="1">
        <v>1</v>
      </c>
      <c r="G81" s="1">
        <v>1</v>
      </c>
      <c r="H81" s="1"/>
      <c r="I81" s="1"/>
      <c r="J81" s="1"/>
      <c r="K81" s="83">
        <f t="shared" si="2"/>
        <v>2</v>
      </c>
      <c r="L81" s="84">
        <f t="shared" si="3"/>
        <v>9.2635479388605835E-2</v>
      </c>
      <c r="M81" s="85"/>
      <c r="N81" s="84"/>
      <c r="O81" s="85"/>
      <c r="P81" s="84"/>
      <c r="Q81" s="85"/>
      <c r="R81" s="84"/>
      <c r="S81" s="85"/>
      <c r="T81" s="84"/>
      <c r="U81" s="85"/>
      <c r="V81" s="84"/>
    </row>
    <row r="82" spans="1:22" ht="11.1" customHeight="1" x14ac:dyDescent="0.2">
      <c r="A82" s="38" t="s">
        <v>106</v>
      </c>
      <c r="B82" s="13"/>
      <c r="C82" s="13"/>
      <c r="D82" s="13"/>
      <c r="E82" s="13"/>
      <c r="F82" s="2"/>
      <c r="G82" s="2"/>
      <c r="H82" s="2"/>
      <c r="I82" s="2"/>
      <c r="J82" s="2"/>
      <c r="K82" s="50">
        <v>45</v>
      </c>
      <c r="L82" s="39"/>
      <c r="M82" s="2"/>
      <c r="N82" s="39"/>
      <c r="O82" s="2"/>
      <c r="P82" s="39"/>
      <c r="Q82" s="2"/>
      <c r="R82" s="39"/>
      <c r="S82" s="2"/>
      <c r="T82" s="39"/>
      <c r="U82" s="2"/>
      <c r="V82" s="39"/>
    </row>
    <row r="83" spans="1:22" ht="11.1" customHeight="1" x14ac:dyDescent="0.2">
      <c r="A83" s="28" t="s">
        <v>107</v>
      </c>
      <c r="B83" s="11"/>
      <c r="C83" s="11"/>
      <c r="D83" s="11"/>
      <c r="E83" s="11"/>
      <c r="F83" s="1"/>
      <c r="G83" s="1"/>
      <c r="H83" s="1"/>
      <c r="I83" s="1"/>
      <c r="J83" s="1"/>
      <c r="K83" s="48">
        <v>48</v>
      </c>
      <c r="L83" s="32"/>
      <c r="M83" s="1"/>
      <c r="N83" s="32"/>
      <c r="O83" s="1"/>
      <c r="P83" s="32"/>
      <c r="Q83" s="1"/>
      <c r="R83" s="32"/>
      <c r="S83" s="1"/>
      <c r="T83" s="32"/>
      <c r="U83" s="1"/>
      <c r="V83" s="32"/>
    </row>
    <row r="84" spans="1:22" ht="11.1" customHeight="1" x14ac:dyDescent="0.2">
      <c r="A84" s="28" t="s">
        <v>102</v>
      </c>
      <c r="B84" s="11"/>
      <c r="C84" s="11"/>
      <c r="D84" s="11"/>
      <c r="E84" s="11"/>
      <c r="F84" s="1">
        <f>SUM(F6:F81)</f>
        <v>350</v>
      </c>
      <c r="G84" s="1">
        <f t="shared" ref="G84:L84" si="4">SUM(G6:G81)</f>
        <v>441</v>
      </c>
      <c r="H84" s="1">
        <f t="shared" si="4"/>
        <v>455</v>
      </c>
      <c r="I84" s="1">
        <f t="shared" si="4"/>
        <v>538</v>
      </c>
      <c r="J84" s="1">
        <f t="shared" si="4"/>
        <v>375</v>
      </c>
      <c r="K84" s="48">
        <f t="shared" si="4"/>
        <v>2159</v>
      </c>
      <c r="L84" s="33">
        <f t="shared" si="4"/>
        <v>100.00000000000001</v>
      </c>
      <c r="M84" s="1"/>
      <c r="N84" s="33"/>
      <c r="O84" s="1"/>
      <c r="P84" s="33"/>
      <c r="Q84" s="1"/>
      <c r="R84" s="33"/>
      <c r="S84" s="1"/>
      <c r="T84" s="33"/>
      <c r="U84" s="1"/>
      <c r="V84" s="33"/>
    </row>
    <row r="85" spans="1:22" ht="11.1" customHeight="1" x14ac:dyDescent="0.2">
      <c r="A85" s="41" t="s">
        <v>108</v>
      </c>
      <c r="B85" s="14"/>
      <c r="C85" s="14"/>
      <c r="D85" s="14"/>
      <c r="E85" s="14"/>
      <c r="F85" s="3"/>
      <c r="G85" s="3"/>
      <c r="H85" s="3"/>
      <c r="I85" s="3"/>
      <c r="J85" s="3"/>
      <c r="K85" s="51">
        <f>+K84</f>
        <v>2159</v>
      </c>
      <c r="L85" s="42"/>
      <c r="M85" s="3">
        <v>0</v>
      </c>
      <c r="N85" s="42"/>
      <c r="O85" s="3">
        <v>0</v>
      </c>
      <c r="P85" s="42"/>
      <c r="Q85" s="3">
        <v>0</v>
      </c>
      <c r="R85" s="42"/>
      <c r="S85" s="3">
        <v>0</v>
      </c>
      <c r="T85" s="42"/>
      <c r="U85" s="3">
        <v>0</v>
      </c>
      <c r="V85" s="42"/>
    </row>
    <row r="86" spans="1:22" ht="11.1" customHeight="1" x14ac:dyDescent="0.2"/>
    <row r="87" spans="1:22" ht="11.1" customHeight="1" x14ac:dyDescent="0.2"/>
    <row r="88" spans="1:22" ht="11.1" customHeight="1" x14ac:dyDescent="0.2"/>
    <row r="89" spans="1:22" ht="11.1" customHeight="1" x14ac:dyDescent="0.2"/>
    <row r="90" spans="1:22" ht="11.1" customHeight="1" x14ac:dyDescent="0.2"/>
    <row r="91" spans="1:22" ht="11.1" customHeight="1" x14ac:dyDescent="0.2"/>
    <row r="92" spans="1:22" ht="11.1" customHeight="1" x14ac:dyDescent="0.2"/>
    <row r="93" spans="1:22" ht="11.1" customHeight="1" x14ac:dyDescent="0.2"/>
    <row r="94" spans="1:22" ht="11.1" customHeight="1" x14ac:dyDescent="0.2"/>
    <row r="95" spans="1:22" ht="11.1" customHeight="1" x14ac:dyDescent="0.2"/>
    <row r="96" spans="1:22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3" priority="1" stopIfTrue="1" operator="between">
      <formula>100</formula>
      <formula>93</formula>
    </cfRule>
    <cfRule type="cellIs" dxfId="22" priority="2" stopIfTrue="1" operator="between">
      <formula>92</formula>
      <formula>70</formula>
    </cfRule>
    <cfRule type="cellIs" dxfId="21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O2331"/>
  <sheetViews>
    <sheetView showZeros="0" zoomScale="110" zoomScaleNormal="110" workbookViewId="0">
      <selection activeCell="D30" sqref="D30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164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97.368421052631575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109</v>
      </c>
      <c r="B5" s="62">
        <v>0</v>
      </c>
      <c r="C5" s="62"/>
      <c r="D5" s="62">
        <v>0</v>
      </c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144</v>
      </c>
      <c r="B6" s="11"/>
      <c r="C6" s="11">
        <v>2</v>
      </c>
      <c r="D6" s="11"/>
      <c r="E6" s="11"/>
      <c r="F6" s="1">
        <v>21</v>
      </c>
      <c r="G6" s="1">
        <v>14</v>
      </c>
      <c r="H6" s="1">
        <v>10</v>
      </c>
      <c r="I6" s="1">
        <v>15</v>
      </c>
      <c r="J6" s="1">
        <v>16</v>
      </c>
      <c r="K6" s="83">
        <f>SUM(F6:J6)</f>
        <v>76</v>
      </c>
      <c r="L6" s="84">
        <f>+(K6/K$63)*100</f>
        <v>3.6556036556036555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86" t="s">
        <v>13</v>
      </c>
      <c r="B7" s="11">
        <v>2</v>
      </c>
      <c r="C7" s="11">
        <v>2</v>
      </c>
      <c r="D7" s="11">
        <v>3</v>
      </c>
      <c r="E7" s="11"/>
      <c r="F7" s="1">
        <v>1</v>
      </c>
      <c r="G7" s="1"/>
      <c r="H7" s="1"/>
      <c r="I7" s="1"/>
      <c r="J7" s="1"/>
      <c r="K7" s="83">
        <f t="shared" ref="K7:K60" si="0">SUM(F7:J7)</f>
        <v>1</v>
      </c>
      <c r="L7" s="84">
        <f t="shared" ref="L7:L60" si="1">+(K7/K$63)*100</f>
        <v>4.8100048100048101E-2</v>
      </c>
      <c r="M7" s="85"/>
      <c r="N7" s="84"/>
      <c r="O7" s="85"/>
      <c r="P7" s="84"/>
      <c r="Q7" s="85"/>
      <c r="R7" s="84"/>
      <c r="S7" s="85"/>
      <c r="T7" s="84"/>
      <c r="U7" s="85"/>
      <c r="V7" s="84"/>
    </row>
    <row r="8" spans="1:41" ht="11.1" customHeight="1" x14ac:dyDescent="0.2">
      <c r="A8" s="78" t="s">
        <v>19</v>
      </c>
      <c r="B8" s="62"/>
      <c r="C8" s="62"/>
      <c r="D8" s="62"/>
      <c r="E8" s="62"/>
      <c r="F8" s="79"/>
      <c r="G8" s="79"/>
      <c r="H8" s="79"/>
      <c r="I8" s="79"/>
      <c r="J8" s="79"/>
      <c r="K8" s="80">
        <f t="shared" si="0"/>
        <v>0</v>
      </c>
      <c r="L8" s="81">
        <f t="shared" si="1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7" customFormat="1" ht="11.25" customHeight="1" x14ac:dyDescent="0.2">
      <c r="A9" s="29" t="s">
        <v>134</v>
      </c>
      <c r="B9" s="11"/>
      <c r="C9" s="11"/>
      <c r="D9" s="11"/>
      <c r="E9" s="11"/>
      <c r="F9" s="1"/>
      <c r="G9" s="1"/>
      <c r="H9" s="1"/>
      <c r="I9" s="1"/>
      <c r="J9" s="1"/>
      <c r="K9" s="83">
        <f t="shared" si="0"/>
        <v>0</v>
      </c>
      <c r="L9" s="84">
        <f t="shared" si="1"/>
        <v>0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110</v>
      </c>
      <c r="B10" s="11">
        <v>1</v>
      </c>
      <c r="C10" s="11">
        <v>1</v>
      </c>
      <c r="D10" s="11">
        <v>2</v>
      </c>
      <c r="E10" s="11"/>
      <c r="F10" s="1">
        <v>2</v>
      </c>
      <c r="G10" s="1"/>
      <c r="H10" s="1">
        <v>8</v>
      </c>
      <c r="I10" s="1">
        <v>2</v>
      </c>
      <c r="J10" s="1"/>
      <c r="K10" s="83">
        <f t="shared" si="0"/>
        <v>12</v>
      </c>
      <c r="L10" s="84">
        <f t="shared" si="1"/>
        <v>0.57720057720057716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78" t="s">
        <v>20</v>
      </c>
      <c r="B11" s="62"/>
      <c r="C11" s="62"/>
      <c r="D11" s="62"/>
      <c r="E11" s="62"/>
      <c r="F11" s="79"/>
      <c r="G11" s="79"/>
      <c r="H11" s="79"/>
      <c r="I11" s="79"/>
      <c r="J11" s="79"/>
      <c r="K11" s="80">
        <f t="shared" si="0"/>
        <v>0</v>
      </c>
      <c r="L11" s="81">
        <f t="shared" si="1"/>
        <v>0</v>
      </c>
      <c r="M11" s="82"/>
      <c r="N11" s="81"/>
      <c r="O11" s="82"/>
      <c r="P11" s="81"/>
      <c r="Q11" s="82"/>
      <c r="R11" s="81"/>
      <c r="S11" s="82"/>
      <c r="T11" s="81"/>
      <c r="U11" s="82"/>
      <c r="V11" s="81"/>
    </row>
    <row r="12" spans="1:41" ht="11.1" customHeight="1" x14ac:dyDescent="0.2">
      <c r="A12" s="29" t="s">
        <v>135</v>
      </c>
      <c r="B12" s="11">
        <v>3</v>
      </c>
      <c r="C12" s="11">
        <v>4</v>
      </c>
      <c r="D12" s="11">
        <v>2</v>
      </c>
      <c r="E12" s="11"/>
      <c r="F12" s="1"/>
      <c r="G12" s="1"/>
      <c r="H12" s="1"/>
      <c r="I12" s="1"/>
      <c r="J12" s="1"/>
      <c r="K12" s="83">
        <f t="shared" si="0"/>
        <v>0</v>
      </c>
      <c r="L12" s="84">
        <f t="shared" si="1"/>
        <v>0</v>
      </c>
      <c r="M12" s="85"/>
      <c r="N12" s="84"/>
      <c r="O12" s="85"/>
      <c r="P12" s="84"/>
      <c r="Q12" s="85"/>
      <c r="R12" s="84"/>
      <c r="S12" s="85"/>
      <c r="T12" s="84"/>
      <c r="U12" s="85"/>
      <c r="V12" s="84"/>
    </row>
    <row r="13" spans="1:41" ht="11.1" customHeight="1" x14ac:dyDescent="0.2">
      <c r="A13" s="86" t="s">
        <v>147</v>
      </c>
      <c r="B13" s="11">
        <v>3</v>
      </c>
      <c r="C13" s="11">
        <v>4</v>
      </c>
      <c r="D13" s="11">
        <v>2</v>
      </c>
      <c r="E13" s="11"/>
      <c r="F13" s="1">
        <v>2</v>
      </c>
      <c r="G13" s="1"/>
      <c r="H13" s="1">
        <v>1</v>
      </c>
      <c r="I13" s="1"/>
      <c r="J13" s="1"/>
      <c r="K13" s="83">
        <f t="shared" si="0"/>
        <v>3</v>
      </c>
      <c r="L13" s="84">
        <f t="shared" si="1"/>
        <v>0.14430014430014429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86" t="s">
        <v>22</v>
      </c>
      <c r="B14" s="11">
        <v>3</v>
      </c>
      <c r="C14" s="11">
        <v>4</v>
      </c>
      <c r="D14" s="11">
        <v>3</v>
      </c>
      <c r="E14" s="11"/>
      <c r="F14" s="1">
        <v>5</v>
      </c>
      <c r="G14" s="1">
        <v>2</v>
      </c>
      <c r="H14" s="1">
        <v>3</v>
      </c>
      <c r="I14" s="1">
        <v>2</v>
      </c>
      <c r="J14" s="1"/>
      <c r="K14" s="83">
        <f t="shared" si="0"/>
        <v>12</v>
      </c>
      <c r="L14" s="84">
        <f t="shared" si="1"/>
        <v>0.57720057720057716</v>
      </c>
      <c r="M14" s="85"/>
      <c r="N14" s="84"/>
      <c r="O14" s="85"/>
      <c r="P14" s="84"/>
      <c r="Q14" s="85"/>
      <c r="R14" s="84"/>
      <c r="S14" s="85"/>
      <c r="T14" s="84"/>
      <c r="U14" s="85"/>
      <c r="V14" s="84"/>
    </row>
    <row r="15" spans="1:41" ht="11.1" customHeight="1" x14ac:dyDescent="0.2">
      <c r="A15" s="78" t="s">
        <v>27</v>
      </c>
      <c r="B15" s="62"/>
      <c r="C15" s="62"/>
      <c r="D15" s="62"/>
      <c r="E15" s="62"/>
      <c r="F15" s="79"/>
      <c r="G15" s="79"/>
      <c r="H15" s="79"/>
      <c r="I15" s="79"/>
      <c r="J15" s="79"/>
      <c r="K15" s="80">
        <f t="shared" si="0"/>
        <v>0</v>
      </c>
      <c r="L15" s="81">
        <f t="shared" si="1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29" t="s">
        <v>128</v>
      </c>
      <c r="B16" s="11"/>
      <c r="C16" s="11"/>
      <c r="D16" s="11"/>
      <c r="E16" s="11"/>
      <c r="F16" s="1"/>
      <c r="G16" s="1"/>
      <c r="H16" s="1"/>
      <c r="I16" s="1"/>
      <c r="J16" s="1"/>
      <c r="K16" s="83">
        <f t="shared" si="0"/>
        <v>0</v>
      </c>
      <c r="L16" s="84">
        <f t="shared" si="1"/>
        <v>0</v>
      </c>
      <c r="M16" s="85"/>
      <c r="N16" s="84"/>
      <c r="O16" s="85"/>
      <c r="P16" s="84"/>
      <c r="Q16" s="85"/>
      <c r="R16" s="84"/>
      <c r="S16" s="85"/>
      <c r="T16" s="84"/>
      <c r="U16" s="85"/>
      <c r="V16" s="84"/>
    </row>
    <row r="17" spans="1:22" ht="11.1" customHeight="1" x14ac:dyDescent="0.2">
      <c r="A17" s="86" t="s">
        <v>29</v>
      </c>
      <c r="B17" s="11">
        <v>4</v>
      </c>
      <c r="C17" s="11">
        <v>5</v>
      </c>
      <c r="D17" s="11">
        <v>2</v>
      </c>
      <c r="E17" s="11"/>
      <c r="F17" s="1">
        <v>45</v>
      </c>
      <c r="G17" s="1">
        <v>45</v>
      </c>
      <c r="H17" s="1">
        <v>50</v>
      </c>
      <c r="I17" s="1">
        <v>34</v>
      </c>
      <c r="J17" s="1">
        <v>40</v>
      </c>
      <c r="K17" s="83">
        <f t="shared" si="0"/>
        <v>214</v>
      </c>
      <c r="L17" s="84">
        <f t="shared" si="1"/>
        <v>10.293410293410293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78" t="s">
        <v>30</v>
      </c>
      <c r="B18" s="62"/>
      <c r="C18" s="62"/>
      <c r="D18" s="62"/>
      <c r="E18" s="62"/>
      <c r="F18" s="79"/>
      <c r="G18" s="79"/>
      <c r="H18" s="79"/>
      <c r="I18" s="79"/>
      <c r="J18" s="79"/>
      <c r="K18" s="80">
        <f t="shared" si="0"/>
        <v>0</v>
      </c>
      <c r="L18" s="81">
        <f t="shared" si="1"/>
        <v>0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29" t="s">
        <v>127</v>
      </c>
      <c r="B19" s="11">
        <v>1</v>
      </c>
      <c r="C19" s="11">
        <v>3</v>
      </c>
      <c r="D19" s="11">
        <v>2</v>
      </c>
      <c r="E19" s="11"/>
      <c r="F19" s="1">
        <v>3</v>
      </c>
      <c r="G19" s="1"/>
      <c r="H19" s="1">
        <v>1</v>
      </c>
      <c r="I19" s="1"/>
      <c r="J19" s="1"/>
      <c r="K19" s="83">
        <f t="shared" si="0"/>
        <v>4</v>
      </c>
      <c r="L19" s="84">
        <f t="shared" si="1"/>
        <v>0.1924001924001924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78" t="s">
        <v>32</v>
      </c>
      <c r="B20" s="62"/>
      <c r="C20" s="62"/>
      <c r="D20" s="62"/>
      <c r="E20" s="62"/>
      <c r="F20" s="79"/>
      <c r="G20" s="79"/>
      <c r="H20" s="79"/>
      <c r="I20" s="79"/>
      <c r="J20" s="79"/>
      <c r="K20" s="80">
        <f t="shared" si="0"/>
        <v>0</v>
      </c>
      <c r="L20" s="81">
        <f t="shared" si="1"/>
        <v>0</v>
      </c>
      <c r="M20" s="82"/>
      <c r="N20" s="81"/>
      <c r="O20" s="82"/>
      <c r="P20" s="81"/>
      <c r="Q20" s="82"/>
      <c r="R20" s="81"/>
      <c r="S20" s="82"/>
      <c r="T20" s="81"/>
      <c r="U20" s="82"/>
      <c r="V20" s="81"/>
    </row>
    <row r="21" spans="1:22" ht="11.1" customHeight="1" x14ac:dyDescent="0.2">
      <c r="A21" s="29" t="s">
        <v>129</v>
      </c>
      <c r="B21" s="11"/>
      <c r="C21" s="11"/>
      <c r="D21" s="11"/>
      <c r="E21" s="11"/>
      <c r="F21" s="1"/>
      <c r="G21" s="1"/>
      <c r="H21" s="1"/>
      <c r="I21" s="1"/>
      <c r="J21" s="1"/>
      <c r="K21" s="83">
        <f t="shared" si="0"/>
        <v>0</v>
      </c>
      <c r="L21" s="84">
        <f t="shared" si="1"/>
        <v>0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33</v>
      </c>
      <c r="B22" s="11">
        <v>5</v>
      </c>
      <c r="C22" s="11">
        <v>2</v>
      </c>
      <c r="D22" s="11">
        <v>3</v>
      </c>
      <c r="E22" s="11"/>
      <c r="F22" s="1">
        <v>1</v>
      </c>
      <c r="G22" s="1"/>
      <c r="H22" s="1"/>
      <c r="I22" s="1"/>
      <c r="J22" s="1"/>
      <c r="K22" s="83">
        <f t="shared" si="0"/>
        <v>1</v>
      </c>
      <c r="L22" s="84">
        <f t="shared" si="1"/>
        <v>4.8100048100048101E-2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86" t="s">
        <v>35</v>
      </c>
      <c r="B23" s="11">
        <v>2</v>
      </c>
      <c r="C23" s="11">
        <v>4</v>
      </c>
      <c r="D23" s="11">
        <v>4</v>
      </c>
      <c r="E23" s="11"/>
      <c r="F23" s="1">
        <v>6</v>
      </c>
      <c r="G23" s="1">
        <v>8</v>
      </c>
      <c r="H23" s="1"/>
      <c r="I23" s="1">
        <v>6</v>
      </c>
      <c r="J23" s="1">
        <v>9</v>
      </c>
      <c r="K23" s="83">
        <f t="shared" si="0"/>
        <v>29</v>
      </c>
      <c r="L23" s="84">
        <f t="shared" si="1"/>
        <v>1.3949013949013949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86" t="s">
        <v>41</v>
      </c>
      <c r="B24" s="11">
        <v>2</v>
      </c>
      <c r="C24" s="11">
        <v>4</v>
      </c>
      <c r="D24" s="11">
        <v>3</v>
      </c>
      <c r="E24" s="11"/>
      <c r="F24" s="1">
        <v>2</v>
      </c>
      <c r="G24" s="1"/>
      <c r="H24" s="1"/>
      <c r="I24" s="1"/>
      <c r="J24" s="1"/>
      <c r="K24" s="83">
        <f t="shared" si="0"/>
        <v>2</v>
      </c>
      <c r="L24" s="84">
        <f t="shared" si="1"/>
        <v>9.6200096200096202E-2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86" t="s">
        <v>42</v>
      </c>
      <c r="B25" s="11">
        <v>2</v>
      </c>
      <c r="C25" s="11">
        <v>4</v>
      </c>
      <c r="D25" s="11">
        <v>2</v>
      </c>
      <c r="E25" s="11"/>
      <c r="F25" s="1">
        <v>10</v>
      </c>
      <c r="G25" s="1">
        <v>12</v>
      </c>
      <c r="H25" s="1">
        <v>14</v>
      </c>
      <c r="I25" s="1">
        <v>23</v>
      </c>
      <c r="J25" s="1">
        <v>33</v>
      </c>
      <c r="K25" s="83">
        <f t="shared" si="0"/>
        <v>92</v>
      </c>
      <c r="L25" s="84">
        <f t="shared" si="1"/>
        <v>4.4252044252044254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78" t="s">
        <v>44</v>
      </c>
      <c r="B26" s="62"/>
      <c r="C26" s="62"/>
      <c r="D26" s="62"/>
      <c r="E26" s="62"/>
      <c r="F26" s="79"/>
      <c r="G26" s="79"/>
      <c r="H26" s="79"/>
      <c r="I26" s="79"/>
      <c r="J26" s="79"/>
      <c r="K26" s="80">
        <f t="shared" si="0"/>
        <v>0</v>
      </c>
      <c r="L26" s="81">
        <f t="shared" si="1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29" t="s">
        <v>45</v>
      </c>
      <c r="B27" s="11"/>
      <c r="C27" s="11"/>
      <c r="D27" s="11"/>
      <c r="E27" s="11"/>
      <c r="F27" s="1"/>
      <c r="G27" s="1"/>
      <c r="H27" s="1"/>
      <c r="I27" s="1"/>
      <c r="J27" s="1"/>
      <c r="K27" s="83">
        <f t="shared" si="0"/>
        <v>0</v>
      </c>
      <c r="L27" s="84">
        <f t="shared" si="1"/>
        <v>0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46</v>
      </c>
      <c r="B28" s="11">
        <v>1</v>
      </c>
      <c r="C28" s="11">
        <v>5</v>
      </c>
      <c r="D28" s="11">
        <v>4</v>
      </c>
      <c r="E28" s="11"/>
      <c r="F28" s="1"/>
      <c r="G28" s="1">
        <v>2</v>
      </c>
      <c r="H28" s="1"/>
      <c r="I28" s="1"/>
      <c r="J28" s="1">
        <v>2</v>
      </c>
      <c r="K28" s="83">
        <f t="shared" si="0"/>
        <v>4</v>
      </c>
      <c r="L28" s="84">
        <f t="shared" si="1"/>
        <v>0.1924001924001924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86" t="s">
        <v>47</v>
      </c>
      <c r="B29" s="11">
        <v>1</v>
      </c>
      <c r="C29" s="11">
        <v>5</v>
      </c>
      <c r="D29" s="11">
        <v>4</v>
      </c>
      <c r="E29" s="11"/>
      <c r="F29" s="1">
        <v>16</v>
      </c>
      <c r="G29" s="1">
        <v>25</v>
      </c>
      <c r="H29" s="1">
        <v>12</v>
      </c>
      <c r="I29" s="1">
        <v>8</v>
      </c>
      <c r="J29" s="1">
        <v>39</v>
      </c>
      <c r="K29" s="83">
        <f t="shared" si="0"/>
        <v>100</v>
      </c>
      <c r="L29" s="84">
        <f t="shared" si="1"/>
        <v>4.8100048100048101</v>
      </c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49</v>
      </c>
      <c r="B30" s="11">
        <v>1</v>
      </c>
      <c r="C30" s="11">
        <v>5</v>
      </c>
      <c r="D30" s="11">
        <v>2</v>
      </c>
      <c r="E30" s="11"/>
      <c r="F30" s="1">
        <v>1</v>
      </c>
      <c r="G30" s="1"/>
      <c r="H30" s="1"/>
      <c r="I30" s="1"/>
      <c r="J30" s="1"/>
      <c r="K30" s="83">
        <f t="shared" si="0"/>
        <v>1</v>
      </c>
      <c r="L30" s="84">
        <f t="shared" si="1"/>
        <v>4.8100048100048101E-2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51</v>
      </c>
      <c r="B31" s="11">
        <v>1</v>
      </c>
      <c r="C31" s="11">
        <v>5</v>
      </c>
      <c r="D31" s="11">
        <v>4</v>
      </c>
      <c r="E31" s="11"/>
      <c r="F31" s="1">
        <v>8</v>
      </c>
      <c r="G31" s="1">
        <v>8</v>
      </c>
      <c r="H31" s="1">
        <v>11</v>
      </c>
      <c r="I31" s="1">
        <v>1</v>
      </c>
      <c r="J31" s="1">
        <v>5</v>
      </c>
      <c r="K31" s="83">
        <f t="shared" si="0"/>
        <v>33</v>
      </c>
      <c r="L31" s="84">
        <f t="shared" si="1"/>
        <v>1.5873015873015872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86" t="s">
        <v>54</v>
      </c>
      <c r="B32" s="11">
        <v>1</v>
      </c>
      <c r="C32" s="11">
        <v>3</v>
      </c>
      <c r="D32" s="11">
        <v>4</v>
      </c>
      <c r="E32" s="11"/>
      <c r="F32" s="1"/>
      <c r="G32" s="1">
        <v>3</v>
      </c>
      <c r="H32" s="1">
        <v>2</v>
      </c>
      <c r="I32" s="1"/>
      <c r="J32" s="1">
        <v>1</v>
      </c>
      <c r="K32" s="83">
        <f t="shared" si="0"/>
        <v>6</v>
      </c>
      <c r="L32" s="84">
        <f t="shared" si="1"/>
        <v>0.28860028860028858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55</v>
      </c>
      <c r="B33" s="11">
        <v>1</v>
      </c>
      <c r="C33" s="11">
        <v>3</v>
      </c>
      <c r="D33" s="11">
        <v>3</v>
      </c>
      <c r="E33" s="11"/>
      <c r="F33" s="1"/>
      <c r="G33" s="1">
        <v>1</v>
      </c>
      <c r="H33" s="1"/>
      <c r="I33" s="1"/>
      <c r="J33" s="1"/>
      <c r="K33" s="83">
        <f t="shared" si="0"/>
        <v>1</v>
      </c>
      <c r="L33" s="84">
        <f t="shared" si="1"/>
        <v>4.8100048100048101E-2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86" t="s">
        <v>113</v>
      </c>
      <c r="B34" s="11">
        <v>1</v>
      </c>
      <c r="C34" s="11">
        <v>3</v>
      </c>
      <c r="D34" s="11">
        <v>3</v>
      </c>
      <c r="E34" s="11"/>
      <c r="F34" s="1">
        <v>5</v>
      </c>
      <c r="G34" s="1">
        <v>6</v>
      </c>
      <c r="H34" s="1">
        <v>7</v>
      </c>
      <c r="I34" s="1">
        <v>7</v>
      </c>
      <c r="J34" s="1">
        <v>25</v>
      </c>
      <c r="K34" s="83">
        <f t="shared" si="0"/>
        <v>50</v>
      </c>
      <c r="L34" s="84">
        <f t="shared" si="1"/>
        <v>2.405002405002405</v>
      </c>
      <c r="M34" s="85"/>
      <c r="N34" s="84"/>
      <c r="O34" s="85"/>
      <c r="P34" s="84"/>
      <c r="Q34" s="85"/>
      <c r="R34" s="84"/>
      <c r="S34" s="85"/>
      <c r="T34" s="84"/>
      <c r="U34" s="85"/>
      <c r="V34" s="84"/>
    </row>
    <row r="35" spans="1:22" ht="11.1" customHeight="1" x14ac:dyDescent="0.2">
      <c r="A35" s="78" t="s">
        <v>59</v>
      </c>
      <c r="B35" s="62"/>
      <c r="C35" s="62"/>
      <c r="D35" s="62"/>
      <c r="E35" s="62"/>
      <c r="F35" s="79"/>
      <c r="G35" s="79"/>
      <c r="H35" s="79"/>
      <c r="I35" s="79"/>
      <c r="J35" s="79"/>
      <c r="K35" s="80">
        <f t="shared" si="0"/>
        <v>0</v>
      </c>
      <c r="L35" s="81">
        <f t="shared" si="1"/>
        <v>0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29" t="s">
        <v>132</v>
      </c>
      <c r="B36" s="11"/>
      <c r="C36" s="11"/>
      <c r="D36" s="11"/>
      <c r="E36" s="11"/>
      <c r="F36" s="1"/>
      <c r="G36" s="1"/>
      <c r="H36" s="1"/>
      <c r="I36" s="1"/>
      <c r="J36" s="1"/>
      <c r="K36" s="83">
        <f t="shared" si="0"/>
        <v>0</v>
      </c>
      <c r="L36" s="84">
        <f t="shared" si="1"/>
        <v>0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30" t="s">
        <v>64</v>
      </c>
      <c r="B37" s="11">
        <v>3</v>
      </c>
      <c r="C37" s="11">
        <v>5</v>
      </c>
      <c r="D37" s="11">
        <v>3</v>
      </c>
      <c r="E37" s="11"/>
      <c r="F37" s="1">
        <v>22</v>
      </c>
      <c r="G37" s="1">
        <v>18</v>
      </c>
      <c r="H37" s="1">
        <v>21</v>
      </c>
      <c r="I37" s="1">
        <v>21</v>
      </c>
      <c r="J37" s="1">
        <v>17</v>
      </c>
      <c r="K37" s="83">
        <f t="shared" si="0"/>
        <v>99</v>
      </c>
      <c r="L37" s="84">
        <f t="shared" si="1"/>
        <v>4.7619047619047619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86" t="s">
        <v>115</v>
      </c>
      <c r="B38" s="11">
        <v>2</v>
      </c>
      <c r="C38" s="11">
        <v>4</v>
      </c>
      <c r="D38" s="11">
        <v>2</v>
      </c>
      <c r="E38" s="11"/>
      <c r="F38" s="1">
        <v>1</v>
      </c>
      <c r="G38" s="1"/>
      <c r="H38" s="1"/>
      <c r="I38" s="1"/>
      <c r="J38" s="1"/>
      <c r="K38" s="83">
        <f t="shared" si="0"/>
        <v>1</v>
      </c>
      <c r="L38" s="84">
        <f t="shared" si="1"/>
        <v>4.8100048100048101E-2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86" t="s">
        <v>65</v>
      </c>
      <c r="B39" s="11">
        <v>2</v>
      </c>
      <c r="C39" s="11">
        <v>4</v>
      </c>
      <c r="D39" s="11">
        <v>4</v>
      </c>
      <c r="E39" s="11"/>
      <c r="F39" s="1">
        <v>35</v>
      </c>
      <c r="G39" s="1">
        <v>30</v>
      </c>
      <c r="H39" s="1">
        <v>40</v>
      </c>
      <c r="I39" s="1">
        <v>32</v>
      </c>
      <c r="J39" s="1">
        <v>31</v>
      </c>
      <c r="K39" s="83">
        <f t="shared" si="0"/>
        <v>168</v>
      </c>
      <c r="L39" s="84">
        <f t="shared" si="1"/>
        <v>8.0808080808080813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86" t="s">
        <v>66</v>
      </c>
      <c r="B40" s="11">
        <v>2</v>
      </c>
      <c r="C40" s="11">
        <v>4</v>
      </c>
      <c r="D40" s="11">
        <v>4</v>
      </c>
      <c r="E40" s="11"/>
      <c r="F40" s="1">
        <v>72</v>
      </c>
      <c r="G40" s="1">
        <v>54</v>
      </c>
      <c r="H40" s="1">
        <v>130</v>
      </c>
      <c r="I40" s="1">
        <v>85</v>
      </c>
      <c r="J40" s="1">
        <v>89</v>
      </c>
      <c r="K40" s="83">
        <f t="shared" si="0"/>
        <v>430</v>
      </c>
      <c r="L40" s="84">
        <f t="shared" si="1"/>
        <v>20.683020683020683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78" t="s">
        <v>69</v>
      </c>
      <c r="B41" s="62"/>
      <c r="C41" s="62"/>
      <c r="D41" s="62"/>
      <c r="E41" s="62"/>
      <c r="F41" s="79"/>
      <c r="G41" s="79"/>
      <c r="H41" s="79"/>
      <c r="I41" s="79"/>
      <c r="J41" s="79"/>
      <c r="K41" s="80">
        <f t="shared" si="0"/>
        <v>0</v>
      </c>
      <c r="L41" s="81">
        <f t="shared" si="1"/>
        <v>0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29" t="s">
        <v>70</v>
      </c>
      <c r="B42" s="11"/>
      <c r="C42" s="11"/>
      <c r="D42" s="11"/>
      <c r="E42" s="11"/>
      <c r="F42" s="1"/>
      <c r="G42" s="1"/>
      <c r="H42" s="1"/>
      <c r="I42" s="1"/>
      <c r="J42" s="1"/>
      <c r="K42" s="83">
        <f t="shared" si="0"/>
        <v>0</v>
      </c>
      <c r="L42" s="84">
        <f t="shared" si="1"/>
        <v>0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86" t="s">
        <v>71</v>
      </c>
      <c r="B43" s="11">
        <v>1</v>
      </c>
      <c r="C43" s="11">
        <v>3</v>
      </c>
      <c r="D43" s="11">
        <v>4</v>
      </c>
      <c r="E43" s="11"/>
      <c r="F43" s="1">
        <v>2</v>
      </c>
      <c r="G43" s="1">
        <v>5</v>
      </c>
      <c r="H43" s="1">
        <v>3</v>
      </c>
      <c r="I43" s="1"/>
      <c r="J43" s="1">
        <v>7</v>
      </c>
      <c r="K43" s="83">
        <f t="shared" si="0"/>
        <v>17</v>
      </c>
      <c r="L43" s="84">
        <f t="shared" si="1"/>
        <v>0.81770081770081771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72</v>
      </c>
      <c r="B44" s="11">
        <v>4</v>
      </c>
      <c r="C44" s="11">
        <v>1</v>
      </c>
      <c r="D44" s="11">
        <v>5</v>
      </c>
      <c r="E44" s="11">
        <v>5</v>
      </c>
      <c r="F44" s="1">
        <v>1</v>
      </c>
      <c r="G44" s="1"/>
      <c r="H44" s="1"/>
      <c r="I44" s="1"/>
      <c r="J44" s="1"/>
      <c r="K44" s="83">
        <f t="shared" si="0"/>
        <v>1</v>
      </c>
      <c r="L44" s="84">
        <f t="shared" si="1"/>
        <v>4.8100048100048101E-2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80</v>
      </c>
      <c r="B45" s="11">
        <v>1</v>
      </c>
      <c r="C45" s="11">
        <v>1</v>
      </c>
      <c r="D45" s="11">
        <v>3</v>
      </c>
      <c r="E45" s="11"/>
      <c r="F45" s="1"/>
      <c r="G45" s="1">
        <v>1</v>
      </c>
      <c r="H45" s="1"/>
      <c r="I45" s="1">
        <v>3</v>
      </c>
      <c r="J45" s="1"/>
      <c r="K45" s="83">
        <f t="shared" si="0"/>
        <v>4</v>
      </c>
      <c r="L45" s="84">
        <f t="shared" si="1"/>
        <v>0.1924001924001924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86" t="s">
        <v>81</v>
      </c>
      <c r="B46" s="11">
        <v>1</v>
      </c>
      <c r="C46" s="11">
        <v>1</v>
      </c>
      <c r="D46" s="11">
        <v>2</v>
      </c>
      <c r="E46" s="11"/>
      <c r="F46" s="1">
        <v>41</v>
      </c>
      <c r="G46" s="1">
        <v>50</v>
      </c>
      <c r="H46" s="1">
        <v>55</v>
      </c>
      <c r="I46" s="1">
        <v>53</v>
      </c>
      <c r="J46" s="1">
        <v>69</v>
      </c>
      <c r="K46" s="83">
        <f t="shared" si="0"/>
        <v>268</v>
      </c>
      <c r="L46" s="84">
        <f t="shared" si="1"/>
        <v>12.890812890812892</v>
      </c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86" t="s">
        <v>82</v>
      </c>
      <c r="B47" s="11">
        <v>2</v>
      </c>
      <c r="C47" s="11">
        <v>4</v>
      </c>
      <c r="D47" s="11">
        <v>3</v>
      </c>
      <c r="E47" s="11"/>
      <c r="F47" s="1">
        <v>41</v>
      </c>
      <c r="G47" s="1">
        <v>8</v>
      </c>
      <c r="H47" s="1">
        <v>29</v>
      </c>
      <c r="I47" s="1">
        <v>26</v>
      </c>
      <c r="J47" s="1">
        <v>20</v>
      </c>
      <c r="K47" s="83">
        <f t="shared" si="0"/>
        <v>124</v>
      </c>
      <c r="L47" s="84">
        <f t="shared" si="1"/>
        <v>5.9644059644059642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84</v>
      </c>
      <c r="B48" s="11">
        <v>1</v>
      </c>
      <c r="C48" s="11">
        <v>5</v>
      </c>
      <c r="D48" s="11">
        <v>2</v>
      </c>
      <c r="E48" s="11"/>
      <c r="F48" s="1">
        <v>1</v>
      </c>
      <c r="G48" s="1">
        <v>4</v>
      </c>
      <c r="H48" s="1">
        <v>2</v>
      </c>
      <c r="I48" s="1">
        <v>3</v>
      </c>
      <c r="J48" s="1"/>
      <c r="K48" s="83">
        <f t="shared" si="0"/>
        <v>10</v>
      </c>
      <c r="L48" s="84">
        <f t="shared" si="1"/>
        <v>0.48100048100048104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85</v>
      </c>
      <c r="B49" s="11">
        <v>4</v>
      </c>
      <c r="C49" s="11">
        <v>5</v>
      </c>
      <c r="D49" s="11">
        <v>3</v>
      </c>
      <c r="E49" s="11" t="s">
        <v>145</v>
      </c>
      <c r="F49" s="1">
        <v>19</v>
      </c>
      <c r="G49" s="1">
        <v>14</v>
      </c>
      <c r="H49" s="1">
        <v>10</v>
      </c>
      <c r="I49" s="1">
        <v>18</v>
      </c>
      <c r="J49" s="1">
        <v>6</v>
      </c>
      <c r="K49" s="83">
        <f t="shared" si="0"/>
        <v>67</v>
      </c>
      <c r="L49" s="84">
        <f t="shared" si="1"/>
        <v>3.2227032227032231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89</v>
      </c>
      <c r="B50" s="11">
        <v>2</v>
      </c>
      <c r="C50" s="11">
        <v>5</v>
      </c>
      <c r="D50" s="11">
        <v>3</v>
      </c>
      <c r="E50" s="11"/>
      <c r="F50" s="1">
        <v>4</v>
      </c>
      <c r="G50" s="1"/>
      <c r="H50" s="1">
        <v>7</v>
      </c>
      <c r="I50" s="1">
        <v>6</v>
      </c>
      <c r="J50" s="1">
        <v>3</v>
      </c>
      <c r="K50" s="83">
        <f t="shared" si="0"/>
        <v>20</v>
      </c>
      <c r="L50" s="84">
        <f t="shared" si="1"/>
        <v>0.96200096200096208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86" t="s">
        <v>91</v>
      </c>
      <c r="B51" s="11">
        <v>1</v>
      </c>
      <c r="C51" s="11">
        <v>5</v>
      </c>
      <c r="D51" s="11">
        <v>3</v>
      </c>
      <c r="E51" s="11"/>
      <c r="F51" s="1"/>
      <c r="G51" s="1"/>
      <c r="H51" s="1">
        <v>8</v>
      </c>
      <c r="I51" s="1">
        <v>10</v>
      </c>
      <c r="J51" s="1"/>
      <c r="K51" s="83">
        <f t="shared" si="0"/>
        <v>18</v>
      </c>
      <c r="L51" s="84">
        <f t="shared" si="1"/>
        <v>0.86580086580086579</v>
      </c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86" t="s">
        <v>92</v>
      </c>
      <c r="B52" s="11">
        <v>4</v>
      </c>
      <c r="C52" s="11">
        <v>0</v>
      </c>
      <c r="D52" s="11">
        <v>3</v>
      </c>
      <c r="E52" s="11" t="s">
        <v>145</v>
      </c>
      <c r="F52" s="1"/>
      <c r="G52" s="1">
        <v>1</v>
      </c>
      <c r="H52" s="1">
        <v>3</v>
      </c>
      <c r="I52" s="1">
        <v>1</v>
      </c>
      <c r="J52" s="1"/>
      <c r="K52" s="83">
        <f t="shared" si="0"/>
        <v>5</v>
      </c>
      <c r="L52" s="84">
        <f t="shared" si="1"/>
        <v>0.24050024050024052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78" t="s">
        <v>94</v>
      </c>
      <c r="B53" s="62"/>
      <c r="C53" s="62"/>
      <c r="D53" s="62"/>
      <c r="E53" s="62"/>
      <c r="F53" s="79"/>
      <c r="G53" s="79"/>
      <c r="H53" s="79"/>
      <c r="I53" s="79"/>
      <c r="J53" s="79"/>
      <c r="K53" s="80">
        <f t="shared" si="0"/>
        <v>0</v>
      </c>
      <c r="L53" s="81">
        <f t="shared" si="1"/>
        <v>0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29" t="s">
        <v>95</v>
      </c>
      <c r="B54" s="11"/>
      <c r="C54" s="11"/>
      <c r="D54" s="11"/>
      <c r="E54" s="11"/>
      <c r="F54" s="1"/>
      <c r="G54" s="1"/>
      <c r="H54" s="1"/>
      <c r="I54" s="1"/>
      <c r="J54" s="1"/>
      <c r="K54" s="83">
        <f t="shared" si="0"/>
        <v>0</v>
      </c>
      <c r="L54" s="84">
        <f t="shared" si="1"/>
        <v>0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30" t="s">
        <v>142</v>
      </c>
      <c r="B55" s="11"/>
      <c r="C55" s="11">
        <v>4</v>
      </c>
      <c r="D55" s="11"/>
      <c r="E55" s="11"/>
      <c r="F55" s="1"/>
      <c r="G55" s="1"/>
      <c r="H55" s="1">
        <v>1</v>
      </c>
      <c r="I55" s="1">
        <v>2</v>
      </c>
      <c r="J55" s="1"/>
      <c r="K55" s="83">
        <f t="shared" si="0"/>
        <v>3</v>
      </c>
      <c r="L55" s="84">
        <f t="shared" si="1"/>
        <v>0.14430014430014429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125</v>
      </c>
      <c r="B56" s="11">
        <v>1</v>
      </c>
      <c r="C56" s="11">
        <v>3</v>
      </c>
      <c r="D56" s="11">
        <v>2</v>
      </c>
      <c r="E56" s="11"/>
      <c r="F56" s="1">
        <v>6</v>
      </c>
      <c r="G56" s="1">
        <v>1</v>
      </c>
      <c r="H56" s="1">
        <v>17</v>
      </c>
      <c r="I56" s="1">
        <v>10</v>
      </c>
      <c r="J56" s="1">
        <v>6</v>
      </c>
      <c r="K56" s="83">
        <f t="shared" si="0"/>
        <v>40</v>
      </c>
      <c r="L56" s="84">
        <f t="shared" si="1"/>
        <v>1.9240019240019242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86" t="s">
        <v>97</v>
      </c>
      <c r="B57" s="11">
        <v>1</v>
      </c>
      <c r="C57" s="11">
        <v>1</v>
      </c>
      <c r="D57" s="11">
        <v>2</v>
      </c>
      <c r="E57" s="11"/>
      <c r="F57" s="1"/>
      <c r="G57" s="1">
        <v>1</v>
      </c>
      <c r="H57" s="1">
        <v>2</v>
      </c>
      <c r="I57" s="1">
        <v>3</v>
      </c>
      <c r="J57" s="1"/>
      <c r="K57" s="83">
        <f t="shared" si="0"/>
        <v>6</v>
      </c>
      <c r="L57" s="84">
        <f t="shared" si="1"/>
        <v>0.28860028860028858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86" t="s">
        <v>98</v>
      </c>
      <c r="B58" s="11">
        <v>1</v>
      </c>
      <c r="C58" s="11">
        <v>2</v>
      </c>
      <c r="D58" s="11">
        <v>1</v>
      </c>
      <c r="E58" s="11"/>
      <c r="F58" s="1">
        <v>25</v>
      </c>
      <c r="G58" s="1">
        <v>26</v>
      </c>
      <c r="H58" s="1">
        <v>43</v>
      </c>
      <c r="I58" s="1">
        <v>30</v>
      </c>
      <c r="J58" s="1">
        <v>30</v>
      </c>
      <c r="K58" s="83">
        <f t="shared" si="0"/>
        <v>154</v>
      </c>
      <c r="L58" s="84">
        <f t="shared" si="1"/>
        <v>7.4074074074074066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99</v>
      </c>
      <c r="B59" s="11">
        <v>1</v>
      </c>
      <c r="C59" s="11">
        <v>3</v>
      </c>
      <c r="D59" s="11">
        <v>1</v>
      </c>
      <c r="E59" s="11"/>
      <c r="F59" s="1"/>
      <c r="G59" s="1"/>
      <c r="H59" s="1">
        <v>1</v>
      </c>
      <c r="I59" s="1">
        <v>1</v>
      </c>
      <c r="J59" s="1"/>
      <c r="K59" s="83">
        <f t="shared" si="0"/>
        <v>2</v>
      </c>
      <c r="L59" s="84">
        <f t="shared" si="1"/>
        <v>9.6200096200096202E-2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100</v>
      </c>
      <c r="B60" s="11">
        <v>2</v>
      </c>
      <c r="C60" s="11">
        <v>3</v>
      </c>
      <c r="D60" s="11">
        <v>3</v>
      </c>
      <c r="E60" s="11"/>
      <c r="F60" s="1">
        <v>1</v>
      </c>
      <c r="G60" s="1"/>
      <c r="H60" s="1"/>
      <c r="I60" s="1"/>
      <c r="J60" s="1"/>
      <c r="K60" s="83">
        <f t="shared" si="0"/>
        <v>1</v>
      </c>
      <c r="L60" s="84">
        <f t="shared" si="1"/>
        <v>4.8100048100048101E-2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38" t="s">
        <v>106</v>
      </c>
      <c r="B61" s="13"/>
      <c r="C61" s="13"/>
      <c r="D61" s="13"/>
      <c r="E61" s="13"/>
      <c r="F61" s="2"/>
      <c r="G61" s="2"/>
      <c r="H61" s="2"/>
      <c r="I61" s="2"/>
      <c r="J61" s="2"/>
      <c r="K61" s="50">
        <v>36</v>
      </c>
      <c r="L61" s="39"/>
      <c r="M61" s="2"/>
      <c r="N61" s="39"/>
      <c r="O61" s="2"/>
      <c r="P61" s="39"/>
      <c r="Q61" s="2"/>
      <c r="R61" s="39"/>
      <c r="S61" s="2"/>
      <c r="T61" s="39"/>
      <c r="U61" s="2"/>
      <c r="V61" s="39"/>
    </row>
    <row r="62" spans="1:22" ht="11.1" customHeight="1" x14ac:dyDescent="0.2">
      <c r="A62" s="28" t="s">
        <v>107</v>
      </c>
      <c r="B62" s="11"/>
      <c r="C62" s="11"/>
      <c r="D62" s="11"/>
      <c r="E62" s="11"/>
      <c r="F62" s="1"/>
      <c r="G62" s="1"/>
      <c r="H62" s="1"/>
      <c r="I62" s="1"/>
      <c r="J62" s="1"/>
      <c r="K62" s="48">
        <v>36</v>
      </c>
      <c r="L62" s="32"/>
      <c r="M62" s="1"/>
      <c r="N62" s="32"/>
      <c r="O62" s="1"/>
      <c r="P62" s="32"/>
      <c r="Q62" s="1"/>
      <c r="R62" s="32"/>
      <c r="S62" s="1"/>
      <c r="T62" s="32"/>
      <c r="U62" s="1"/>
      <c r="V62" s="32"/>
    </row>
    <row r="63" spans="1:22" ht="11.1" customHeight="1" x14ac:dyDescent="0.2">
      <c r="A63" s="28" t="s">
        <v>102</v>
      </c>
      <c r="B63" s="11"/>
      <c r="C63" s="11"/>
      <c r="D63" s="11"/>
      <c r="E63" s="11"/>
      <c r="F63" s="1">
        <f>SUM(F6:F60)</f>
        <v>399</v>
      </c>
      <c r="G63" s="1">
        <f t="shared" ref="G63:L63" si="2">SUM(G6:G60)</f>
        <v>339</v>
      </c>
      <c r="H63" s="1">
        <f t="shared" si="2"/>
        <v>491</v>
      </c>
      <c r="I63" s="1">
        <f t="shared" si="2"/>
        <v>402</v>
      </c>
      <c r="J63" s="1">
        <f t="shared" si="2"/>
        <v>448</v>
      </c>
      <c r="K63" s="48">
        <f t="shared" si="2"/>
        <v>2079</v>
      </c>
      <c r="L63" s="33">
        <f t="shared" si="2"/>
        <v>100</v>
      </c>
      <c r="M63" s="1"/>
      <c r="N63" s="33"/>
      <c r="O63" s="1"/>
      <c r="P63" s="33"/>
      <c r="Q63" s="1"/>
      <c r="R63" s="33"/>
      <c r="S63" s="1"/>
      <c r="T63" s="33"/>
      <c r="U63" s="1"/>
      <c r="V63" s="33"/>
    </row>
    <row r="64" spans="1:22" ht="11.1" customHeight="1" x14ac:dyDescent="0.2">
      <c r="A64" s="41" t="s">
        <v>108</v>
      </c>
      <c r="B64" s="14"/>
      <c r="C64" s="14"/>
      <c r="D64" s="14"/>
      <c r="E64" s="14"/>
      <c r="F64" s="3"/>
      <c r="G64" s="3"/>
      <c r="H64" s="3"/>
      <c r="I64" s="3"/>
      <c r="J64" s="3"/>
      <c r="K64" s="51">
        <f>+K63</f>
        <v>2079</v>
      </c>
      <c r="L64" s="42"/>
      <c r="M64" s="3">
        <v>0</v>
      </c>
      <c r="N64" s="42"/>
      <c r="O64" s="3">
        <v>0</v>
      </c>
      <c r="P64" s="42"/>
      <c r="Q64" s="3">
        <v>0</v>
      </c>
      <c r="R64" s="42"/>
      <c r="S64" s="3">
        <v>0</v>
      </c>
      <c r="T64" s="42"/>
      <c r="U64" s="3">
        <v>0</v>
      </c>
      <c r="V64" s="42"/>
    </row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0" priority="1" stopIfTrue="1" operator="between">
      <formula>100</formula>
      <formula>93</formula>
    </cfRule>
    <cfRule type="cellIs" dxfId="19" priority="2" stopIfTrue="1" operator="between">
      <formula>92</formula>
      <formula>70</formula>
    </cfRule>
    <cfRule type="cellIs" dxfId="18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O2330"/>
  <sheetViews>
    <sheetView showZeros="0" zoomScale="110" zoomScaleNormal="110" workbookViewId="0">
      <selection activeCell="H18" sqref="H18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165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93.478260869565219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44" t="s">
        <v>9</v>
      </c>
      <c r="B5" s="45"/>
      <c r="C5" s="45"/>
      <c r="D5" s="45"/>
      <c r="E5" s="45"/>
      <c r="F5" s="88"/>
      <c r="G5" s="88"/>
      <c r="H5" s="88"/>
      <c r="I5" s="88"/>
      <c r="J5" s="88"/>
      <c r="K5" s="89"/>
      <c r="L5" s="90"/>
      <c r="M5" s="91"/>
      <c r="N5" s="90"/>
      <c r="O5" s="91"/>
      <c r="P5" s="90"/>
      <c r="Q5" s="91"/>
      <c r="R5" s="90"/>
      <c r="S5" s="91"/>
      <c r="T5" s="90"/>
      <c r="U5" s="91"/>
      <c r="V5" s="9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158</v>
      </c>
      <c r="B6" s="11">
        <v>3</v>
      </c>
      <c r="C6" s="11"/>
      <c r="D6" s="11">
        <v>1</v>
      </c>
      <c r="E6" s="11"/>
      <c r="F6" s="1"/>
      <c r="G6" s="1"/>
      <c r="H6" s="1"/>
      <c r="I6" s="1"/>
      <c r="J6" s="1">
        <v>1</v>
      </c>
      <c r="K6" s="83">
        <f>SUM(F6:J6)</f>
        <v>1</v>
      </c>
      <c r="L6" s="84">
        <f t="shared" ref="L6:L37" si="0">+(K6/K$71)*100</f>
        <v>6.997900629811056E-2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78" t="s">
        <v>109</v>
      </c>
      <c r="B7" s="62">
        <v>0</v>
      </c>
      <c r="C7" s="62"/>
      <c r="D7" s="62">
        <v>0</v>
      </c>
      <c r="E7" s="62"/>
      <c r="F7" s="79"/>
      <c r="G7" s="79"/>
      <c r="H7" s="79"/>
      <c r="I7" s="79"/>
      <c r="J7" s="79"/>
      <c r="K7" s="80">
        <f t="shared" ref="K7:K68" si="1">SUM(F7:J7)</f>
        <v>0</v>
      </c>
      <c r="L7" s="81">
        <f t="shared" si="0"/>
        <v>0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29" t="s">
        <v>144</v>
      </c>
      <c r="B8" s="11"/>
      <c r="C8" s="11">
        <v>2</v>
      </c>
      <c r="D8" s="11"/>
      <c r="E8" s="11"/>
      <c r="F8" s="1">
        <v>5</v>
      </c>
      <c r="G8" s="1">
        <v>1</v>
      </c>
      <c r="H8" s="1">
        <v>6</v>
      </c>
      <c r="I8" s="1">
        <v>13</v>
      </c>
      <c r="J8" s="1">
        <v>10</v>
      </c>
      <c r="K8" s="83">
        <f t="shared" si="1"/>
        <v>35</v>
      </c>
      <c r="L8" s="84">
        <f t="shared" si="0"/>
        <v>2.4492652204338698</v>
      </c>
      <c r="M8" s="85"/>
      <c r="N8" s="84"/>
      <c r="O8" s="85"/>
      <c r="P8" s="84"/>
      <c r="Q8" s="85"/>
      <c r="R8" s="84"/>
      <c r="S8" s="85"/>
      <c r="T8" s="84"/>
      <c r="U8" s="85"/>
      <c r="V8" s="84"/>
    </row>
    <row r="9" spans="1:41" s="37" customFormat="1" ht="11.25" customHeight="1" x14ac:dyDescent="0.2">
      <c r="A9" s="78" t="s">
        <v>19</v>
      </c>
      <c r="B9" s="62"/>
      <c r="C9" s="62"/>
      <c r="D9" s="62"/>
      <c r="E9" s="62"/>
      <c r="F9" s="79"/>
      <c r="G9" s="79"/>
      <c r="H9" s="79"/>
      <c r="I9" s="79"/>
      <c r="J9" s="79"/>
      <c r="K9" s="80">
        <f t="shared" si="1"/>
        <v>0</v>
      </c>
      <c r="L9" s="81">
        <f t="shared" si="0"/>
        <v>0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29" t="s">
        <v>134</v>
      </c>
      <c r="B10" s="11"/>
      <c r="C10" s="11"/>
      <c r="D10" s="11"/>
      <c r="E10" s="11"/>
      <c r="F10" s="1"/>
      <c r="G10" s="1"/>
      <c r="H10" s="1"/>
      <c r="I10" s="1"/>
      <c r="J10" s="1"/>
      <c r="K10" s="83">
        <f t="shared" si="1"/>
        <v>0</v>
      </c>
      <c r="L10" s="84">
        <f t="shared" si="0"/>
        <v>0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86" t="s">
        <v>110</v>
      </c>
      <c r="B11" s="11">
        <v>1</v>
      </c>
      <c r="C11" s="11">
        <v>1</v>
      </c>
      <c r="D11" s="11">
        <v>2</v>
      </c>
      <c r="E11" s="11"/>
      <c r="F11" s="1">
        <v>10</v>
      </c>
      <c r="G11" s="1"/>
      <c r="H11" s="1">
        <v>9</v>
      </c>
      <c r="I11" s="1">
        <v>11</v>
      </c>
      <c r="J11" s="1">
        <v>8</v>
      </c>
      <c r="K11" s="83">
        <f t="shared" si="1"/>
        <v>38</v>
      </c>
      <c r="L11" s="84">
        <f t="shared" si="0"/>
        <v>2.6592022393282013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78" t="s">
        <v>27</v>
      </c>
      <c r="B12" s="62"/>
      <c r="C12" s="62"/>
      <c r="D12" s="62"/>
      <c r="E12" s="62"/>
      <c r="F12" s="79"/>
      <c r="G12" s="79"/>
      <c r="H12" s="79"/>
      <c r="I12" s="79"/>
      <c r="J12" s="79"/>
      <c r="K12" s="80">
        <f t="shared" si="1"/>
        <v>0</v>
      </c>
      <c r="L12" s="81">
        <f t="shared" si="0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128</v>
      </c>
      <c r="B13" s="11"/>
      <c r="C13" s="11"/>
      <c r="D13" s="11"/>
      <c r="E13" s="11"/>
      <c r="F13" s="1"/>
      <c r="G13" s="1"/>
      <c r="H13" s="1"/>
      <c r="I13" s="1"/>
      <c r="J13" s="1"/>
      <c r="K13" s="83">
        <f t="shared" si="1"/>
        <v>0</v>
      </c>
      <c r="L13" s="84">
        <f t="shared" si="0"/>
        <v>0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86" t="s">
        <v>29</v>
      </c>
      <c r="B14" s="11">
        <v>4</v>
      </c>
      <c r="C14" s="11">
        <v>5</v>
      </c>
      <c r="D14" s="11">
        <v>2</v>
      </c>
      <c r="E14" s="11"/>
      <c r="F14" s="1">
        <v>5</v>
      </c>
      <c r="G14" s="1">
        <v>11</v>
      </c>
      <c r="H14" s="1">
        <v>15</v>
      </c>
      <c r="I14" s="1">
        <v>15</v>
      </c>
      <c r="J14" s="1">
        <v>14</v>
      </c>
      <c r="K14" s="83">
        <f t="shared" si="1"/>
        <v>60</v>
      </c>
      <c r="L14" s="84">
        <f t="shared" si="0"/>
        <v>4.1987403778866339</v>
      </c>
      <c r="M14" s="85"/>
      <c r="N14" s="84"/>
      <c r="O14" s="85"/>
      <c r="P14" s="84"/>
      <c r="Q14" s="85"/>
      <c r="R14" s="84"/>
      <c r="S14" s="85"/>
      <c r="T14" s="84"/>
      <c r="U14" s="85"/>
      <c r="V14" s="84"/>
    </row>
    <row r="15" spans="1:41" ht="11.1" customHeight="1" x14ac:dyDescent="0.2">
      <c r="A15" s="78" t="s">
        <v>30</v>
      </c>
      <c r="B15" s="62"/>
      <c r="C15" s="62"/>
      <c r="D15" s="62"/>
      <c r="E15" s="62"/>
      <c r="F15" s="79"/>
      <c r="G15" s="79"/>
      <c r="H15" s="79"/>
      <c r="I15" s="79"/>
      <c r="J15" s="79"/>
      <c r="K15" s="80">
        <f t="shared" si="1"/>
        <v>0</v>
      </c>
      <c r="L15" s="81">
        <f t="shared" si="0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29" t="s">
        <v>127</v>
      </c>
      <c r="B16" s="11">
        <v>1</v>
      </c>
      <c r="C16" s="11">
        <v>3</v>
      </c>
      <c r="D16" s="11">
        <v>2</v>
      </c>
      <c r="E16" s="11"/>
      <c r="F16" s="1"/>
      <c r="G16" s="1"/>
      <c r="H16" s="1"/>
      <c r="I16" s="1"/>
      <c r="J16" s="1">
        <v>1</v>
      </c>
      <c r="K16" s="83">
        <f t="shared" si="1"/>
        <v>1</v>
      </c>
      <c r="L16" s="84">
        <f t="shared" si="0"/>
        <v>6.997900629811056E-2</v>
      </c>
      <c r="M16" s="85"/>
      <c r="N16" s="84"/>
      <c r="O16" s="85"/>
      <c r="P16" s="84"/>
      <c r="Q16" s="85"/>
      <c r="R16" s="84"/>
      <c r="S16" s="85"/>
      <c r="T16" s="84"/>
      <c r="U16" s="85"/>
      <c r="V16" s="84"/>
    </row>
    <row r="17" spans="1:22" ht="11.1" customHeight="1" x14ac:dyDescent="0.2">
      <c r="A17" s="78" t="s">
        <v>32</v>
      </c>
      <c r="B17" s="62"/>
      <c r="C17" s="62"/>
      <c r="D17" s="62"/>
      <c r="E17" s="62"/>
      <c r="F17" s="79"/>
      <c r="G17" s="79"/>
      <c r="H17" s="79"/>
      <c r="I17" s="79"/>
      <c r="J17" s="79"/>
      <c r="K17" s="80">
        <f t="shared" si="1"/>
        <v>0</v>
      </c>
      <c r="L17" s="81">
        <f t="shared" si="0"/>
        <v>0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29" t="s">
        <v>129</v>
      </c>
      <c r="B18" s="11"/>
      <c r="C18" s="11"/>
      <c r="D18" s="11"/>
      <c r="E18" s="11"/>
      <c r="F18" s="1"/>
      <c r="G18" s="1"/>
      <c r="H18" s="1"/>
      <c r="I18" s="1"/>
      <c r="J18" s="1"/>
      <c r="K18" s="83">
        <f t="shared" si="1"/>
        <v>0</v>
      </c>
      <c r="L18" s="84">
        <f t="shared" si="0"/>
        <v>0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86" t="s">
        <v>33</v>
      </c>
      <c r="B19" s="11">
        <v>5</v>
      </c>
      <c r="C19" s="11">
        <v>2</v>
      </c>
      <c r="D19" s="11">
        <v>3</v>
      </c>
      <c r="E19" s="11"/>
      <c r="F19" s="1">
        <v>7</v>
      </c>
      <c r="G19" s="1">
        <v>22</v>
      </c>
      <c r="H19" s="1">
        <v>20</v>
      </c>
      <c r="I19" s="1">
        <v>7</v>
      </c>
      <c r="J19" s="1">
        <v>11</v>
      </c>
      <c r="K19" s="83">
        <f t="shared" si="1"/>
        <v>67</v>
      </c>
      <c r="L19" s="84">
        <f t="shared" si="0"/>
        <v>4.6885934219734082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86" t="s">
        <v>35</v>
      </c>
      <c r="B20" s="11">
        <v>2</v>
      </c>
      <c r="C20" s="11">
        <v>4</v>
      </c>
      <c r="D20" s="11">
        <v>4</v>
      </c>
      <c r="E20" s="11"/>
      <c r="F20" s="1"/>
      <c r="G20" s="1">
        <v>11</v>
      </c>
      <c r="H20" s="1">
        <v>5</v>
      </c>
      <c r="I20" s="1"/>
      <c r="J20" s="1"/>
      <c r="K20" s="83">
        <f t="shared" si="1"/>
        <v>16</v>
      </c>
      <c r="L20" s="84">
        <f t="shared" si="0"/>
        <v>1.119664100769769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86" t="s">
        <v>36</v>
      </c>
      <c r="B21" s="11">
        <v>1</v>
      </c>
      <c r="C21" s="11">
        <v>4</v>
      </c>
      <c r="D21" s="11">
        <v>2</v>
      </c>
      <c r="E21" s="11"/>
      <c r="F21" s="1">
        <v>20</v>
      </c>
      <c r="G21" s="1">
        <v>20</v>
      </c>
      <c r="H21" s="1">
        <v>10</v>
      </c>
      <c r="I21" s="1">
        <v>8</v>
      </c>
      <c r="J21" s="1">
        <v>10</v>
      </c>
      <c r="K21" s="83">
        <f t="shared" si="1"/>
        <v>68</v>
      </c>
      <c r="L21" s="84">
        <f t="shared" si="0"/>
        <v>4.7585724282715187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37</v>
      </c>
      <c r="B22" s="11">
        <v>1</v>
      </c>
      <c r="C22" s="11">
        <v>4</v>
      </c>
      <c r="D22" s="11">
        <v>3</v>
      </c>
      <c r="E22" s="11"/>
      <c r="F22" s="1"/>
      <c r="G22" s="1">
        <v>1</v>
      </c>
      <c r="H22" s="1"/>
      <c r="I22" s="1"/>
      <c r="J22" s="1"/>
      <c r="K22" s="83">
        <f t="shared" si="1"/>
        <v>1</v>
      </c>
      <c r="L22" s="84">
        <f t="shared" si="0"/>
        <v>6.997900629811056E-2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86" t="s">
        <v>112</v>
      </c>
      <c r="B23" s="11">
        <v>1</v>
      </c>
      <c r="C23" s="11">
        <v>4</v>
      </c>
      <c r="D23" s="11">
        <v>3</v>
      </c>
      <c r="E23" s="11"/>
      <c r="F23" s="1">
        <v>35</v>
      </c>
      <c r="G23" s="1">
        <v>44</v>
      </c>
      <c r="H23" s="1">
        <v>42</v>
      </c>
      <c r="I23" s="1">
        <v>21</v>
      </c>
      <c r="J23" s="1">
        <v>92</v>
      </c>
      <c r="K23" s="83">
        <f t="shared" si="1"/>
        <v>234</v>
      </c>
      <c r="L23" s="84">
        <f t="shared" si="0"/>
        <v>16.375087473757873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86" t="s">
        <v>41</v>
      </c>
      <c r="B24" s="11">
        <v>2</v>
      </c>
      <c r="C24" s="11">
        <v>4</v>
      </c>
      <c r="D24" s="11">
        <v>3</v>
      </c>
      <c r="E24" s="11"/>
      <c r="F24" s="1">
        <v>6</v>
      </c>
      <c r="G24" s="1">
        <v>10</v>
      </c>
      <c r="H24" s="1">
        <v>9</v>
      </c>
      <c r="I24" s="1">
        <v>2</v>
      </c>
      <c r="J24" s="1"/>
      <c r="K24" s="83">
        <f t="shared" si="1"/>
        <v>27</v>
      </c>
      <c r="L24" s="84">
        <f t="shared" si="0"/>
        <v>1.8894331700489855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86" t="s">
        <v>42</v>
      </c>
      <c r="B25" s="11">
        <v>2</v>
      </c>
      <c r="C25" s="11">
        <v>4</v>
      </c>
      <c r="D25" s="11">
        <v>2</v>
      </c>
      <c r="E25" s="11"/>
      <c r="F25" s="1"/>
      <c r="G25" s="1"/>
      <c r="H25" s="1">
        <v>2</v>
      </c>
      <c r="I25" s="1"/>
      <c r="J25" s="1"/>
      <c r="K25" s="83">
        <f t="shared" si="1"/>
        <v>2</v>
      </c>
      <c r="L25" s="84">
        <f t="shared" si="0"/>
        <v>0.13995801259622112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78" t="s">
        <v>44</v>
      </c>
      <c r="B26" s="62"/>
      <c r="C26" s="62"/>
      <c r="D26" s="62"/>
      <c r="E26" s="62"/>
      <c r="F26" s="79"/>
      <c r="G26" s="79"/>
      <c r="H26" s="79"/>
      <c r="I26" s="79"/>
      <c r="J26" s="79"/>
      <c r="K26" s="80">
        <f t="shared" si="1"/>
        <v>0</v>
      </c>
      <c r="L26" s="81">
        <f t="shared" si="0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29" t="s">
        <v>45</v>
      </c>
      <c r="B27" s="11"/>
      <c r="C27" s="11"/>
      <c r="D27" s="11"/>
      <c r="E27" s="11"/>
      <c r="F27" s="1"/>
      <c r="G27" s="1"/>
      <c r="H27" s="1"/>
      <c r="I27" s="1"/>
      <c r="J27" s="1"/>
      <c r="K27" s="83">
        <f t="shared" si="1"/>
        <v>0</v>
      </c>
      <c r="L27" s="84">
        <f t="shared" si="0"/>
        <v>0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47</v>
      </c>
      <c r="B28" s="11">
        <v>1</v>
      </c>
      <c r="C28" s="11">
        <v>5</v>
      </c>
      <c r="D28" s="11">
        <v>4</v>
      </c>
      <c r="E28" s="11"/>
      <c r="F28" s="1">
        <v>2</v>
      </c>
      <c r="G28" s="1"/>
      <c r="H28" s="1"/>
      <c r="I28" s="1"/>
      <c r="J28" s="1"/>
      <c r="K28" s="83">
        <f t="shared" si="1"/>
        <v>2</v>
      </c>
      <c r="L28" s="84">
        <f t="shared" si="0"/>
        <v>0.13995801259622112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86" t="s">
        <v>48</v>
      </c>
      <c r="B29" s="11">
        <v>1</v>
      </c>
      <c r="C29" s="11">
        <v>5</v>
      </c>
      <c r="D29" s="11">
        <v>4</v>
      </c>
      <c r="E29" s="11"/>
      <c r="F29" s="1">
        <v>11</v>
      </c>
      <c r="G29" s="1">
        <v>10</v>
      </c>
      <c r="H29" s="1">
        <v>7</v>
      </c>
      <c r="I29" s="1"/>
      <c r="J29" s="1">
        <v>17</v>
      </c>
      <c r="K29" s="83">
        <f t="shared" si="1"/>
        <v>45</v>
      </c>
      <c r="L29" s="84">
        <f t="shared" si="0"/>
        <v>3.1490552834149756</v>
      </c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49</v>
      </c>
      <c r="B30" s="11">
        <v>1</v>
      </c>
      <c r="C30" s="11">
        <v>5</v>
      </c>
      <c r="D30" s="11">
        <v>2</v>
      </c>
      <c r="E30" s="11"/>
      <c r="F30" s="1">
        <v>1</v>
      </c>
      <c r="G30" s="1"/>
      <c r="H30" s="1"/>
      <c r="I30" s="1"/>
      <c r="J30" s="1"/>
      <c r="K30" s="83">
        <f t="shared" si="1"/>
        <v>1</v>
      </c>
      <c r="L30" s="84">
        <f t="shared" si="0"/>
        <v>6.997900629811056E-2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51</v>
      </c>
      <c r="B31" s="11">
        <v>1</v>
      </c>
      <c r="C31" s="11">
        <v>5</v>
      </c>
      <c r="D31" s="11">
        <v>4</v>
      </c>
      <c r="E31" s="11"/>
      <c r="F31" s="1">
        <v>37</v>
      </c>
      <c r="G31" s="1">
        <v>63</v>
      </c>
      <c r="H31" s="1">
        <v>51</v>
      </c>
      <c r="I31" s="1">
        <v>51</v>
      </c>
      <c r="J31" s="1">
        <v>52</v>
      </c>
      <c r="K31" s="83">
        <f t="shared" si="1"/>
        <v>254</v>
      </c>
      <c r="L31" s="84">
        <f t="shared" si="0"/>
        <v>17.774667599720082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78" t="s">
        <v>56</v>
      </c>
      <c r="B32" s="62"/>
      <c r="C32" s="62"/>
      <c r="D32" s="62"/>
      <c r="E32" s="62"/>
      <c r="F32" s="79"/>
      <c r="G32" s="79"/>
      <c r="H32" s="79"/>
      <c r="I32" s="79"/>
      <c r="J32" s="79"/>
      <c r="K32" s="80">
        <f t="shared" si="1"/>
        <v>0</v>
      </c>
      <c r="L32" s="81">
        <f t="shared" si="0"/>
        <v>0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29" t="s">
        <v>131</v>
      </c>
      <c r="B33" s="11"/>
      <c r="C33" s="11"/>
      <c r="D33" s="11"/>
      <c r="E33" s="11"/>
      <c r="F33" s="1"/>
      <c r="G33" s="1"/>
      <c r="H33" s="1"/>
      <c r="I33" s="1"/>
      <c r="J33" s="1"/>
      <c r="K33" s="83">
        <f t="shared" si="1"/>
        <v>0</v>
      </c>
      <c r="L33" s="84">
        <f t="shared" si="0"/>
        <v>0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86" t="s">
        <v>57</v>
      </c>
      <c r="B34" s="11">
        <v>3</v>
      </c>
      <c r="C34" s="11">
        <v>3</v>
      </c>
      <c r="D34" s="11">
        <v>3</v>
      </c>
      <c r="E34" s="11"/>
      <c r="F34" s="1"/>
      <c r="G34" s="1"/>
      <c r="H34" s="1"/>
      <c r="I34" s="1"/>
      <c r="J34" s="1">
        <v>1</v>
      </c>
      <c r="K34" s="83">
        <f t="shared" si="1"/>
        <v>1</v>
      </c>
      <c r="L34" s="84">
        <f t="shared" si="0"/>
        <v>6.997900629811056E-2</v>
      </c>
      <c r="M34" s="85"/>
      <c r="N34" s="84"/>
      <c r="O34" s="85"/>
      <c r="P34" s="84"/>
      <c r="Q34" s="85"/>
      <c r="R34" s="84"/>
      <c r="S34" s="85"/>
      <c r="T34" s="84"/>
      <c r="U34" s="85"/>
      <c r="V34" s="84"/>
    </row>
    <row r="35" spans="1:22" ht="11.1" customHeight="1" x14ac:dyDescent="0.2">
      <c r="A35" s="86" t="s">
        <v>114</v>
      </c>
      <c r="B35" s="11">
        <v>3</v>
      </c>
      <c r="C35" s="11">
        <v>3</v>
      </c>
      <c r="D35" s="11">
        <v>3</v>
      </c>
      <c r="E35" s="11"/>
      <c r="F35" s="1"/>
      <c r="G35" s="1"/>
      <c r="H35" s="1">
        <v>1</v>
      </c>
      <c r="I35" s="1"/>
      <c r="J35" s="1"/>
      <c r="K35" s="83">
        <f t="shared" si="1"/>
        <v>1</v>
      </c>
      <c r="L35" s="84">
        <f t="shared" si="0"/>
        <v>6.997900629811056E-2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78" t="s">
        <v>59</v>
      </c>
      <c r="B36" s="62"/>
      <c r="C36" s="62"/>
      <c r="D36" s="62"/>
      <c r="E36" s="62"/>
      <c r="F36" s="79"/>
      <c r="G36" s="79"/>
      <c r="H36" s="79"/>
      <c r="I36" s="79"/>
      <c r="J36" s="79"/>
      <c r="K36" s="80">
        <f t="shared" si="1"/>
        <v>0</v>
      </c>
      <c r="L36" s="81">
        <f t="shared" si="0"/>
        <v>0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29" t="s">
        <v>132</v>
      </c>
      <c r="B37" s="11"/>
      <c r="C37" s="11"/>
      <c r="D37" s="11"/>
      <c r="E37" s="11"/>
      <c r="F37" s="1"/>
      <c r="G37" s="1"/>
      <c r="H37" s="1"/>
      <c r="I37" s="1"/>
      <c r="J37" s="1"/>
      <c r="K37" s="83">
        <f t="shared" si="1"/>
        <v>0</v>
      </c>
      <c r="L37" s="84">
        <f t="shared" si="0"/>
        <v>0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86" t="s">
        <v>62</v>
      </c>
      <c r="B38" s="11">
        <v>1</v>
      </c>
      <c r="C38" s="11">
        <v>3</v>
      </c>
      <c r="D38" s="11">
        <v>4</v>
      </c>
      <c r="E38" s="11"/>
      <c r="F38" s="1"/>
      <c r="G38" s="1"/>
      <c r="H38" s="1"/>
      <c r="I38" s="1"/>
      <c r="J38" s="1">
        <v>1</v>
      </c>
      <c r="K38" s="83">
        <f t="shared" si="1"/>
        <v>1</v>
      </c>
      <c r="L38" s="84">
        <f t="shared" ref="L38:L68" si="2">+(K38/K$71)*100</f>
        <v>6.997900629811056E-2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30" t="s">
        <v>64</v>
      </c>
      <c r="B39" s="11">
        <v>3</v>
      </c>
      <c r="C39" s="11">
        <v>5</v>
      </c>
      <c r="D39" s="11">
        <v>3</v>
      </c>
      <c r="E39" s="11"/>
      <c r="F39" s="1">
        <v>5</v>
      </c>
      <c r="G39" s="1">
        <v>7</v>
      </c>
      <c r="H39" s="1">
        <v>5</v>
      </c>
      <c r="I39" s="1">
        <v>9</v>
      </c>
      <c r="J39" s="1">
        <v>3</v>
      </c>
      <c r="K39" s="83">
        <f t="shared" si="1"/>
        <v>29</v>
      </c>
      <c r="L39" s="84">
        <f t="shared" si="2"/>
        <v>2.0293911826452065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30" t="s">
        <v>138</v>
      </c>
      <c r="B40" s="11"/>
      <c r="C40" s="11">
        <v>5</v>
      </c>
      <c r="D40" s="11"/>
      <c r="E40" s="11"/>
      <c r="F40" s="1"/>
      <c r="G40" s="1"/>
      <c r="H40" s="1">
        <v>1</v>
      </c>
      <c r="I40" s="1">
        <v>1</v>
      </c>
      <c r="J40" s="1"/>
      <c r="K40" s="83">
        <f t="shared" si="1"/>
        <v>2</v>
      </c>
      <c r="L40" s="84">
        <f t="shared" si="2"/>
        <v>0.13995801259622112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86" t="s">
        <v>65</v>
      </c>
      <c r="B41" s="11">
        <v>2</v>
      </c>
      <c r="C41" s="11">
        <v>4</v>
      </c>
      <c r="D41" s="11">
        <v>4</v>
      </c>
      <c r="E41" s="11"/>
      <c r="F41" s="1">
        <v>12</v>
      </c>
      <c r="G41" s="1">
        <v>5</v>
      </c>
      <c r="H41" s="1"/>
      <c r="I41" s="1">
        <v>3</v>
      </c>
      <c r="J41" s="1">
        <v>3</v>
      </c>
      <c r="K41" s="83">
        <f t="shared" si="1"/>
        <v>23</v>
      </c>
      <c r="L41" s="84">
        <f t="shared" si="2"/>
        <v>1.6095171448565431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86" t="s">
        <v>66</v>
      </c>
      <c r="B42" s="11">
        <v>2</v>
      </c>
      <c r="C42" s="11">
        <v>4</v>
      </c>
      <c r="D42" s="11">
        <v>4</v>
      </c>
      <c r="E42" s="11"/>
      <c r="F42" s="1">
        <v>17</v>
      </c>
      <c r="G42" s="1">
        <v>24</v>
      </c>
      <c r="H42" s="1">
        <v>21</v>
      </c>
      <c r="I42" s="1">
        <v>35</v>
      </c>
      <c r="J42" s="1">
        <v>14</v>
      </c>
      <c r="K42" s="83">
        <f t="shared" si="1"/>
        <v>111</v>
      </c>
      <c r="L42" s="84">
        <f t="shared" si="2"/>
        <v>7.7676696990902725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86" t="s">
        <v>67</v>
      </c>
      <c r="B43" s="11">
        <v>3</v>
      </c>
      <c r="C43" s="11">
        <v>4</v>
      </c>
      <c r="D43" s="11">
        <v>3</v>
      </c>
      <c r="E43" s="11"/>
      <c r="F43" s="1">
        <v>3</v>
      </c>
      <c r="G43" s="1">
        <v>6</v>
      </c>
      <c r="H43" s="1">
        <v>4</v>
      </c>
      <c r="I43" s="1"/>
      <c r="J43" s="1"/>
      <c r="K43" s="83">
        <f t="shared" si="1"/>
        <v>13</v>
      </c>
      <c r="L43" s="84">
        <f t="shared" si="2"/>
        <v>0.90972708187543749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116</v>
      </c>
      <c r="B44" s="11">
        <v>3</v>
      </c>
      <c r="C44" s="11">
        <v>4</v>
      </c>
      <c r="D44" s="11">
        <v>3</v>
      </c>
      <c r="E44" s="11"/>
      <c r="F44" s="1">
        <v>8</v>
      </c>
      <c r="G44" s="1">
        <v>8</v>
      </c>
      <c r="H44" s="1">
        <v>6</v>
      </c>
      <c r="I44" s="1">
        <v>15</v>
      </c>
      <c r="J44" s="1">
        <v>3</v>
      </c>
      <c r="K44" s="83">
        <f t="shared" si="1"/>
        <v>40</v>
      </c>
      <c r="L44" s="84">
        <f t="shared" si="2"/>
        <v>2.7991602519244227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78" t="s">
        <v>69</v>
      </c>
      <c r="B45" s="62"/>
      <c r="C45" s="62"/>
      <c r="D45" s="62"/>
      <c r="E45" s="62"/>
      <c r="F45" s="79"/>
      <c r="G45" s="79"/>
      <c r="H45" s="79"/>
      <c r="I45" s="79"/>
      <c r="J45" s="79"/>
      <c r="K45" s="80">
        <f t="shared" si="1"/>
        <v>0</v>
      </c>
      <c r="L45" s="81">
        <f t="shared" si="2"/>
        <v>0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29" t="s">
        <v>70</v>
      </c>
      <c r="B46" s="11"/>
      <c r="C46" s="11"/>
      <c r="D46" s="11"/>
      <c r="E46" s="11"/>
      <c r="F46" s="1"/>
      <c r="G46" s="1"/>
      <c r="H46" s="1"/>
      <c r="I46" s="1"/>
      <c r="J46" s="1"/>
      <c r="K46" s="83">
        <f t="shared" si="1"/>
        <v>0</v>
      </c>
      <c r="L46" s="84">
        <f t="shared" si="2"/>
        <v>0</v>
      </c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86" t="s">
        <v>73</v>
      </c>
      <c r="B47" s="11">
        <v>2</v>
      </c>
      <c r="C47" s="11">
        <v>2</v>
      </c>
      <c r="D47" s="11">
        <v>4</v>
      </c>
      <c r="E47" s="11"/>
      <c r="F47" s="1"/>
      <c r="G47" s="1">
        <v>1</v>
      </c>
      <c r="H47" s="1"/>
      <c r="I47" s="1">
        <v>1</v>
      </c>
      <c r="J47" s="1"/>
      <c r="K47" s="83">
        <f t="shared" si="1"/>
        <v>2</v>
      </c>
      <c r="L47" s="84">
        <f t="shared" si="2"/>
        <v>0.13995801259622112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74</v>
      </c>
      <c r="B48" s="11"/>
      <c r="C48" s="11">
        <v>4</v>
      </c>
      <c r="D48" s="11"/>
      <c r="E48" s="11">
        <v>5</v>
      </c>
      <c r="F48" s="1"/>
      <c r="G48" s="1"/>
      <c r="H48" s="1"/>
      <c r="I48" s="1">
        <v>1</v>
      </c>
      <c r="J48" s="1"/>
      <c r="K48" s="83">
        <f t="shared" si="1"/>
        <v>1</v>
      </c>
      <c r="L48" s="84">
        <f t="shared" si="2"/>
        <v>6.997900629811056E-2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75</v>
      </c>
      <c r="B49" s="11">
        <v>1</v>
      </c>
      <c r="C49" s="11">
        <v>1</v>
      </c>
      <c r="D49" s="11">
        <v>3</v>
      </c>
      <c r="E49" s="11"/>
      <c r="F49" s="1"/>
      <c r="G49" s="1"/>
      <c r="H49" s="1"/>
      <c r="I49" s="1"/>
      <c r="J49" s="1">
        <v>1</v>
      </c>
      <c r="K49" s="83">
        <f t="shared" si="1"/>
        <v>1</v>
      </c>
      <c r="L49" s="84">
        <f t="shared" si="2"/>
        <v>6.997900629811056E-2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77</v>
      </c>
      <c r="B50" s="11">
        <v>1</v>
      </c>
      <c r="C50" s="11">
        <v>1</v>
      </c>
      <c r="D50" s="11">
        <v>3</v>
      </c>
      <c r="E50" s="11"/>
      <c r="F50" s="1">
        <v>4</v>
      </c>
      <c r="G50" s="1">
        <v>5</v>
      </c>
      <c r="H50" s="1"/>
      <c r="I50" s="1"/>
      <c r="J50" s="1">
        <v>12</v>
      </c>
      <c r="K50" s="83">
        <f t="shared" si="1"/>
        <v>21</v>
      </c>
      <c r="L50" s="84">
        <f t="shared" si="2"/>
        <v>1.4695591322603219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86" t="s">
        <v>78</v>
      </c>
      <c r="B51" s="11">
        <v>1</v>
      </c>
      <c r="C51" s="11">
        <v>1</v>
      </c>
      <c r="D51" s="11">
        <v>3</v>
      </c>
      <c r="E51" s="11"/>
      <c r="F51" s="1">
        <v>6</v>
      </c>
      <c r="G51" s="1">
        <v>5</v>
      </c>
      <c r="H51" s="1">
        <v>5</v>
      </c>
      <c r="I51" s="1"/>
      <c r="J51" s="1">
        <v>8</v>
      </c>
      <c r="K51" s="83">
        <f t="shared" si="1"/>
        <v>24</v>
      </c>
      <c r="L51" s="84">
        <f t="shared" si="2"/>
        <v>1.6794961511546536</v>
      </c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86" t="s">
        <v>80</v>
      </c>
      <c r="B52" s="11">
        <v>1</v>
      </c>
      <c r="C52" s="11">
        <v>1</v>
      </c>
      <c r="D52" s="11">
        <v>3</v>
      </c>
      <c r="E52" s="11"/>
      <c r="F52" s="1"/>
      <c r="G52" s="1">
        <v>5</v>
      </c>
      <c r="H52" s="1"/>
      <c r="I52" s="1"/>
      <c r="J52" s="1"/>
      <c r="K52" s="83">
        <f t="shared" si="1"/>
        <v>5</v>
      </c>
      <c r="L52" s="84">
        <f t="shared" si="2"/>
        <v>0.34989503149055284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86" t="s">
        <v>81</v>
      </c>
      <c r="B53" s="11">
        <v>1</v>
      </c>
      <c r="C53" s="11">
        <v>1</v>
      </c>
      <c r="D53" s="11">
        <v>2</v>
      </c>
      <c r="E53" s="11"/>
      <c r="F53" s="1">
        <v>1</v>
      </c>
      <c r="G53" s="1"/>
      <c r="H53" s="1">
        <v>4</v>
      </c>
      <c r="I53" s="1"/>
      <c r="J53" s="1"/>
      <c r="K53" s="83">
        <f t="shared" si="1"/>
        <v>5</v>
      </c>
      <c r="L53" s="84">
        <f t="shared" si="2"/>
        <v>0.34989503149055284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82</v>
      </c>
      <c r="B54" s="11">
        <v>2</v>
      </c>
      <c r="C54" s="11">
        <v>4</v>
      </c>
      <c r="D54" s="11">
        <v>3</v>
      </c>
      <c r="E54" s="11"/>
      <c r="F54" s="1"/>
      <c r="G54" s="1">
        <v>1</v>
      </c>
      <c r="H54" s="1">
        <v>22</v>
      </c>
      <c r="I54" s="1">
        <v>31</v>
      </c>
      <c r="J54" s="1">
        <v>4</v>
      </c>
      <c r="K54" s="83">
        <f t="shared" si="1"/>
        <v>58</v>
      </c>
      <c r="L54" s="84">
        <f t="shared" si="2"/>
        <v>4.0587823652904129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86" t="s">
        <v>84</v>
      </c>
      <c r="B55" s="11">
        <v>1</v>
      </c>
      <c r="C55" s="11">
        <v>5</v>
      </c>
      <c r="D55" s="11">
        <v>2</v>
      </c>
      <c r="E55" s="11"/>
      <c r="F55" s="1"/>
      <c r="G55" s="1">
        <v>6</v>
      </c>
      <c r="H55" s="1">
        <v>17</v>
      </c>
      <c r="I55" s="1">
        <v>14</v>
      </c>
      <c r="J55" s="1"/>
      <c r="K55" s="83">
        <f t="shared" si="1"/>
        <v>37</v>
      </c>
      <c r="L55" s="84">
        <f t="shared" si="2"/>
        <v>2.5892232330300908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86</v>
      </c>
      <c r="B56" s="11">
        <v>1</v>
      </c>
      <c r="C56" s="11">
        <v>5</v>
      </c>
      <c r="D56" s="11">
        <v>3</v>
      </c>
      <c r="E56" s="11"/>
      <c r="F56" s="1"/>
      <c r="G56" s="1">
        <v>1</v>
      </c>
      <c r="H56" s="1"/>
      <c r="I56" s="1"/>
      <c r="J56" s="1"/>
      <c r="K56" s="83">
        <f t="shared" si="1"/>
        <v>1</v>
      </c>
      <c r="L56" s="84">
        <f t="shared" si="2"/>
        <v>6.997900629811056E-2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86" t="s">
        <v>121</v>
      </c>
      <c r="B57" s="11">
        <v>1</v>
      </c>
      <c r="C57" s="11">
        <v>5</v>
      </c>
      <c r="D57" s="11">
        <v>2</v>
      </c>
      <c r="E57" s="11"/>
      <c r="F57" s="1">
        <v>1</v>
      </c>
      <c r="G57" s="1">
        <v>1</v>
      </c>
      <c r="H57" s="1"/>
      <c r="I57" s="1"/>
      <c r="J57" s="1"/>
      <c r="K57" s="83">
        <f t="shared" si="1"/>
        <v>2</v>
      </c>
      <c r="L57" s="84">
        <f t="shared" si="2"/>
        <v>0.13995801259622112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86" t="s">
        <v>89</v>
      </c>
      <c r="B58" s="11">
        <v>2</v>
      </c>
      <c r="C58" s="11">
        <v>5</v>
      </c>
      <c r="D58" s="11">
        <v>3</v>
      </c>
      <c r="E58" s="11"/>
      <c r="F58" s="1"/>
      <c r="G58" s="1"/>
      <c r="H58" s="1">
        <v>1</v>
      </c>
      <c r="I58" s="1">
        <v>2</v>
      </c>
      <c r="J58" s="1"/>
      <c r="K58" s="83">
        <f t="shared" si="1"/>
        <v>3</v>
      </c>
      <c r="L58" s="84">
        <f t="shared" si="2"/>
        <v>0.2099370188943317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90</v>
      </c>
      <c r="B59" s="11">
        <v>4</v>
      </c>
      <c r="C59" s="11">
        <v>5</v>
      </c>
      <c r="D59" s="11">
        <v>3</v>
      </c>
      <c r="E59" s="11"/>
      <c r="F59" s="1"/>
      <c r="G59" s="1"/>
      <c r="H59" s="1">
        <v>2</v>
      </c>
      <c r="I59" s="1">
        <v>2</v>
      </c>
      <c r="J59" s="1"/>
      <c r="K59" s="83">
        <f t="shared" si="1"/>
        <v>4</v>
      </c>
      <c r="L59" s="84">
        <f t="shared" si="2"/>
        <v>0.27991602519244224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136</v>
      </c>
      <c r="B60" s="11">
        <v>2</v>
      </c>
      <c r="C60" s="11">
        <v>5</v>
      </c>
      <c r="D60" s="11">
        <v>3</v>
      </c>
      <c r="E60" s="11"/>
      <c r="F60" s="1">
        <v>2</v>
      </c>
      <c r="G60" s="1"/>
      <c r="H60" s="1">
        <v>3</v>
      </c>
      <c r="I60" s="1">
        <v>9</v>
      </c>
      <c r="J60" s="1">
        <v>1</v>
      </c>
      <c r="K60" s="83">
        <f t="shared" si="1"/>
        <v>15</v>
      </c>
      <c r="L60" s="84">
        <f t="shared" si="2"/>
        <v>1.0496850944716585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122</v>
      </c>
      <c r="B61" s="11">
        <v>2</v>
      </c>
      <c r="C61" s="11">
        <v>5</v>
      </c>
      <c r="D61" s="11">
        <v>3</v>
      </c>
      <c r="E61" s="11"/>
      <c r="F61" s="1"/>
      <c r="G61" s="1"/>
      <c r="H61" s="1">
        <v>3</v>
      </c>
      <c r="I61" s="1">
        <v>9</v>
      </c>
      <c r="J61" s="1">
        <v>1</v>
      </c>
      <c r="K61" s="83">
        <f t="shared" si="1"/>
        <v>13</v>
      </c>
      <c r="L61" s="84">
        <f t="shared" si="2"/>
        <v>0.90972708187543749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78" t="s">
        <v>94</v>
      </c>
      <c r="B62" s="62"/>
      <c r="C62" s="62"/>
      <c r="D62" s="62"/>
      <c r="E62" s="62"/>
      <c r="F62" s="79"/>
      <c r="G62" s="79"/>
      <c r="H62" s="79"/>
      <c r="I62" s="79"/>
      <c r="J62" s="79"/>
      <c r="K62" s="80">
        <f t="shared" si="1"/>
        <v>0</v>
      </c>
      <c r="L62" s="81">
        <f t="shared" si="2"/>
        <v>0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29" t="s">
        <v>95</v>
      </c>
      <c r="B63" s="11"/>
      <c r="C63" s="11"/>
      <c r="D63" s="11"/>
      <c r="E63" s="11"/>
      <c r="F63" s="1"/>
      <c r="G63" s="1"/>
      <c r="H63" s="1"/>
      <c r="I63" s="1"/>
      <c r="J63" s="1"/>
      <c r="K63" s="83">
        <f t="shared" si="1"/>
        <v>0</v>
      </c>
      <c r="L63" s="84">
        <f t="shared" si="2"/>
        <v>0</v>
      </c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30" t="s">
        <v>137</v>
      </c>
      <c r="B64" s="11"/>
      <c r="C64" s="11">
        <v>3</v>
      </c>
      <c r="D64" s="11"/>
      <c r="E64" s="11"/>
      <c r="F64" s="1"/>
      <c r="G64" s="1"/>
      <c r="H64" s="1"/>
      <c r="I64" s="1"/>
      <c r="J64" s="1">
        <v>1</v>
      </c>
      <c r="K64" s="83">
        <f t="shared" si="1"/>
        <v>1</v>
      </c>
      <c r="L64" s="84">
        <f t="shared" si="2"/>
        <v>6.997900629811056E-2</v>
      </c>
      <c r="M64" s="85"/>
      <c r="N64" s="84"/>
      <c r="O64" s="85"/>
      <c r="P64" s="84"/>
      <c r="Q64" s="85"/>
      <c r="R64" s="84"/>
      <c r="S64" s="85"/>
      <c r="T64" s="84"/>
      <c r="U64" s="85"/>
      <c r="V64" s="84"/>
    </row>
    <row r="65" spans="1:22" ht="11.1" customHeight="1" x14ac:dyDescent="0.2">
      <c r="A65" s="86" t="s">
        <v>125</v>
      </c>
      <c r="B65" s="11">
        <v>1</v>
      </c>
      <c r="C65" s="11">
        <v>3</v>
      </c>
      <c r="D65" s="11">
        <v>2</v>
      </c>
      <c r="E65" s="11"/>
      <c r="F65" s="1"/>
      <c r="G65" s="1"/>
      <c r="H65" s="1"/>
      <c r="I65" s="1">
        <v>2</v>
      </c>
      <c r="J65" s="1"/>
      <c r="K65" s="83">
        <f t="shared" si="1"/>
        <v>2</v>
      </c>
      <c r="L65" s="84">
        <f t="shared" si="2"/>
        <v>0.13995801259622112</v>
      </c>
      <c r="M65" s="85"/>
      <c r="N65" s="84"/>
      <c r="O65" s="85"/>
      <c r="P65" s="84"/>
      <c r="Q65" s="85"/>
      <c r="R65" s="84"/>
      <c r="S65" s="85"/>
      <c r="T65" s="84"/>
      <c r="U65" s="85"/>
      <c r="V65" s="84"/>
    </row>
    <row r="66" spans="1:22" ht="11.1" customHeight="1" x14ac:dyDescent="0.2">
      <c r="A66" s="86" t="s">
        <v>98</v>
      </c>
      <c r="B66" s="11">
        <v>1</v>
      </c>
      <c r="C66" s="11">
        <v>2</v>
      </c>
      <c r="D66" s="11">
        <v>1</v>
      </c>
      <c r="E66" s="11"/>
      <c r="F66" s="1">
        <v>15</v>
      </c>
      <c r="G66" s="1">
        <v>29</v>
      </c>
      <c r="H66" s="1">
        <v>26</v>
      </c>
      <c r="I66" s="1">
        <v>38</v>
      </c>
      <c r="J66" s="1">
        <v>43</v>
      </c>
      <c r="K66" s="83">
        <f t="shared" si="1"/>
        <v>151</v>
      </c>
      <c r="L66" s="84">
        <f t="shared" si="2"/>
        <v>10.566829951014697</v>
      </c>
      <c r="M66" s="85"/>
      <c r="N66" s="84"/>
      <c r="O66" s="85"/>
      <c r="P66" s="84"/>
      <c r="Q66" s="85"/>
      <c r="R66" s="84"/>
      <c r="S66" s="85"/>
      <c r="T66" s="84"/>
      <c r="U66" s="85"/>
      <c r="V66" s="84"/>
    </row>
    <row r="67" spans="1:22" ht="11.1" customHeight="1" x14ac:dyDescent="0.2">
      <c r="A67" s="86" t="s">
        <v>99</v>
      </c>
      <c r="B67" s="11">
        <v>1</v>
      </c>
      <c r="C67" s="11">
        <v>3</v>
      </c>
      <c r="D67" s="11">
        <v>1</v>
      </c>
      <c r="E67" s="11"/>
      <c r="F67" s="1">
        <v>3</v>
      </c>
      <c r="G67" s="1"/>
      <c r="H67" s="1">
        <v>2</v>
      </c>
      <c r="I67" s="1">
        <v>3</v>
      </c>
      <c r="J67" s="1">
        <v>1</v>
      </c>
      <c r="K67" s="83">
        <f t="shared" si="1"/>
        <v>9</v>
      </c>
      <c r="L67" s="84">
        <f t="shared" si="2"/>
        <v>0.62981105668299509</v>
      </c>
      <c r="M67" s="85"/>
      <c r="N67" s="84"/>
      <c r="O67" s="85"/>
      <c r="P67" s="84"/>
      <c r="Q67" s="85"/>
      <c r="R67" s="84"/>
      <c r="S67" s="85"/>
      <c r="T67" s="84"/>
      <c r="U67" s="85"/>
      <c r="V67" s="84"/>
    </row>
    <row r="68" spans="1:22" ht="11.1" customHeight="1" x14ac:dyDescent="0.2">
      <c r="A68" s="86" t="s">
        <v>100</v>
      </c>
      <c r="B68" s="11">
        <v>2</v>
      </c>
      <c r="C68" s="11">
        <v>3</v>
      </c>
      <c r="D68" s="11">
        <v>3</v>
      </c>
      <c r="E68" s="11"/>
      <c r="F68" s="1"/>
      <c r="G68" s="1"/>
      <c r="H68" s="1"/>
      <c r="I68" s="1">
        <v>1</v>
      </c>
      <c r="J68" s="1"/>
      <c r="K68" s="83">
        <f t="shared" si="1"/>
        <v>1</v>
      </c>
      <c r="L68" s="84">
        <f t="shared" si="2"/>
        <v>6.997900629811056E-2</v>
      </c>
      <c r="M68" s="85"/>
      <c r="N68" s="84"/>
      <c r="O68" s="85"/>
      <c r="P68" s="84"/>
      <c r="Q68" s="85"/>
      <c r="R68" s="84"/>
      <c r="S68" s="85"/>
      <c r="T68" s="84"/>
      <c r="U68" s="85"/>
      <c r="V68" s="84"/>
    </row>
    <row r="69" spans="1:22" ht="11.1" customHeight="1" x14ac:dyDescent="0.2">
      <c r="A69" s="38" t="s">
        <v>106</v>
      </c>
      <c r="B69" s="13"/>
      <c r="C69" s="13"/>
      <c r="D69" s="13"/>
      <c r="E69" s="13"/>
      <c r="F69" s="2"/>
      <c r="G69" s="2"/>
      <c r="H69" s="2"/>
      <c r="I69" s="2"/>
      <c r="J69" s="2"/>
      <c r="K69" s="50">
        <v>41</v>
      </c>
      <c r="L69" s="39"/>
      <c r="M69" s="2"/>
      <c r="N69" s="39"/>
      <c r="O69" s="2"/>
      <c r="P69" s="39"/>
      <c r="Q69" s="2"/>
      <c r="R69" s="39"/>
      <c r="S69" s="2"/>
      <c r="T69" s="39"/>
      <c r="U69" s="2"/>
      <c r="V69" s="39"/>
    </row>
    <row r="70" spans="1:22" ht="11.1" customHeight="1" x14ac:dyDescent="0.2">
      <c r="A70" s="28" t="s">
        <v>107</v>
      </c>
      <c r="B70" s="11"/>
      <c r="C70" s="11"/>
      <c r="D70" s="11"/>
      <c r="E70" s="11"/>
      <c r="F70" s="1"/>
      <c r="G70" s="1"/>
      <c r="H70" s="1"/>
      <c r="I70" s="1"/>
      <c r="J70" s="1"/>
      <c r="K70" s="48">
        <v>41</v>
      </c>
      <c r="L70" s="32"/>
      <c r="M70" s="1"/>
      <c r="N70" s="32"/>
      <c r="O70" s="1"/>
      <c r="P70" s="32"/>
      <c r="Q70" s="1"/>
      <c r="R70" s="32"/>
      <c r="S70" s="1"/>
      <c r="T70" s="32"/>
      <c r="U70" s="1"/>
      <c r="V70" s="32"/>
    </row>
    <row r="71" spans="1:22" ht="11.1" customHeight="1" x14ac:dyDescent="0.2">
      <c r="A71" s="28" t="s">
        <v>102</v>
      </c>
      <c r="B71" s="11"/>
      <c r="C71" s="11"/>
      <c r="D71" s="11"/>
      <c r="E71" s="11"/>
      <c r="F71" s="1">
        <f t="shared" ref="F71:L71" si="3">SUM(F6:F68)</f>
        <v>216</v>
      </c>
      <c r="G71" s="1">
        <f t="shared" si="3"/>
        <v>297</v>
      </c>
      <c r="H71" s="1">
        <f t="shared" si="3"/>
        <v>299</v>
      </c>
      <c r="I71" s="1">
        <f t="shared" si="3"/>
        <v>304</v>
      </c>
      <c r="J71" s="1">
        <f t="shared" si="3"/>
        <v>313</v>
      </c>
      <c r="K71" s="48">
        <f t="shared" si="3"/>
        <v>1429</v>
      </c>
      <c r="L71" s="33">
        <f t="shared" si="3"/>
        <v>100.00000000000003</v>
      </c>
      <c r="M71" s="1"/>
      <c r="N71" s="33"/>
      <c r="O71" s="1"/>
      <c r="P71" s="33"/>
      <c r="Q71" s="1"/>
      <c r="R71" s="33"/>
      <c r="S71" s="1"/>
      <c r="T71" s="33"/>
      <c r="U71" s="1"/>
      <c r="V71" s="33"/>
    </row>
    <row r="72" spans="1:22" ht="11.1" customHeight="1" x14ac:dyDescent="0.2">
      <c r="A72" s="41" t="s">
        <v>108</v>
      </c>
      <c r="B72" s="14"/>
      <c r="C72" s="14"/>
      <c r="D72" s="14"/>
      <c r="E72" s="14"/>
      <c r="F72" s="3"/>
      <c r="G72" s="3"/>
      <c r="H72" s="3"/>
      <c r="I72" s="3"/>
      <c r="J72" s="3"/>
      <c r="K72" s="51">
        <f>+K71</f>
        <v>1429</v>
      </c>
      <c r="L72" s="42"/>
      <c r="M72" s="3">
        <v>0</v>
      </c>
      <c r="N72" s="42"/>
      <c r="O72" s="3">
        <v>0</v>
      </c>
      <c r="P72" s="42"/>
      <c r="Q72" s="3">
        <v>0</v>
      </c>
      <c r="R72" s="42"/>
      <c r="S72" s="3">
        <v>0</v>
      </c>
      <c r="T72" s="42"/>
      <c r="U72" s="3">
        <v>0</v>
      </c>
      <c r="V72" s="42"/>
    </row>
    <row r="73" spans="1:22" ht="11.1" customHeight="1" x14ac:dyDescent="0.2"/>
    <row r="74" spans="1:22" ht="11.1" customHeight="1" x14ac:dyDescent="0.2"/>
    <row r="75" spans="1:22" ht="11.1" customHeight="1" x14ac:dyDescent="0.2"/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</sheetData>
  <conditionalFormatting sqref="L2">
    <cfRule type="cellIs" dxfId="17" priority="1" stopIfTrue="1" operator="between">
      <formula>100</formula>
      <formula>93</formula>
    </cfRule>
    <cfRule type="cellIs" dxfId="16" priority="2" stopIfTrue="1" operator="between">
      <formula>92</formula>
      <formula>70</formula>
    </cfRule>
    <cfRule type="cellIs" dxfId="15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horizontalDpi="4294967295" verticalDpi="4294967295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166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89.65517241379311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109</v>
      </c>
      <c r="B5" s="62">
        <v>0</v>
      </c>
      <c r="C5" s="62"/>
      <c r="D5" s="62">
        <v>0</v>
      </c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144</v>
      </c>
      <c r="B6" s="11"/>
      <c r="C6" s="11">
        <v>2</v>
      </c>
      <c r="D6" s="11"/>
      <c r="E6" s="11"/>
      <c r="F6" s="1">
        <v>5</v>
      </c>
      <c r="G6" s="1">
        <v>3</v>
      </c>
      <c r="H6" s="1">
        <v>6</v>
      </c>
      <c r="I6" s="1">
        <v>9</v>
      </c>
      <c r="J6" s="1">
        <v>6</v>
      </c>
      <c r="K6" s="83">
        <f>SUM(F6:J6)</f>
        <v>29</v>
      </c>
      <c r="L6" s="84">
        <f>+(K6/K$53)*100</f>
        <v>5.3308823529411766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78" t="s">
        <v>19</v>
      </c>
      <c r="B7" s="62"/>
      <c r="C7" s="62"/>
      <c r="D7" s="62"/>
      <c r="E7" s="62"/>
      <c r="F7" s="79"/>
      <c r="G7" s="79"/>
      <c r="H7" s="79"/>
      <c r="I7" s="79"/>
      <c r="J7" s="79"/>
      <c r="K7" s="80">
        <f t="shared" ref="K7:K50" si="0">SUM(F7:J7)</f>
        <v>0</v>
      </c>
      <c r="L7" s="81">
        <f t="shared" ref="L7:L50" si="1">+(K7/K$53)*100</f>
        <v>0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29" t="s">
        <v>134</v>
      </c>
      <c r="B8" s="11"/>
      <c r="C8" s="11"/>
      <c r="D8" s="11"/>
      <c r="E8" s="11"/>
      <c r="F8" s="1"/>
      <c r="G8" s="1"/>
      <c r="H8" s="1"/>
      <c r="I8" s="1"/>
      <c r="J8" s="1"/>
      <c r="K8" s="83">
        <f t="shared" si="0"/>
        <v>0</v>
      </c>
      <c r="L8" s="84">
        <f t="shared" si="1"/>
        <v>0</v>
      </c>
      <c r="M8" s="85"/>
      <c r="N8" s="84"/>
      <c r="O8" s="85"/>
      <c r="P8" s="84"/>
      <c r="Q8" s="85"/>
      <c r="R8" s="84"/>
      <c r="S8" s="85"/>
      <c r="T8" s="84"/>
      <c r="U8" s="85"/>
      <c r="V8" s="84"/>
    </row>
    <row r="9" spans="1:41" s="37" customFormat="1" ht="11.25" customHeight="1" x14ac:dyDescent="0.2">
      <c r="A9" s="86" t="s">
        <v>110</v>
      </c>
      <c r="B9" s="11">
        <v>1</v>
      </c>
      <c r="C9" s="11">
        <v>1</v>
      </c>
      <c r="D9" s="11">
        <v>2</v>
      </c>
      <c r="E9" s="11"/>
      <c r="F9" s="1">
        <v>24</v>
      </c>
      <c r="G9" s="1">
        <v>5</v>
      </c>
      <c r="H9" s="1">
        <v>20</v>
      </c>
      <c r="I9" s="1">
        <v>1</v>
      </c>
      <c r="J9" s="1">
        <v>25</v>
      </c>
      <c r="K9" s="83">
        <f t="shared" si="0"/>
        <v>75</v>
      </c>
      <c r="L9" s="84">
        <f t="shared" si="1"/>
        <v>13.786764705882353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78" t="s">
        <v>27</v>
      </c>
      <c r="B10" s="62"/>
      <c r="C10" s="62"/>
      <c r="D10" s="62"/>
      <c r="E10" s="62"/>
      <c r="F10" s="79"/>
      <c r="G10" s="79"/>
      <c r="H10" s="79"/>
      <c r="I10" s="79"/>
      <c r="J10" s="79"/>
      <c r="K10" s="80">
        <f t="shared" si="0"/>
        <v>0</v>
      </c>
      <c r="L10" s="81">
        <f t="shared" si="1"/>
        <v>0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29" t="s">
        <v>128</v>
      </c>
      <c r="B11" s="11"/>
      <c r="C11" s="11"/>
      <c r="D11" s="11"/>
      <c r="E11" s="11"/>
      <c r="F11" s="1"/>
      <c r="G11" s="1"/>
      <c r="H11" s="1"/>
      <c r="I11" s="1"/>
      <c r="J11" s="1"/>
      <c r="K11" s="83">
        <f t="shared" si="0"/>
        <v>0</v>
      </c>
      <c r="L11" s="84">
        <f t="shared" si="1"/>
        <v>0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86" t="s">
        <v>29</v>
      </c>
      <c r="B12" s="11">
        <v>4</v>
      </c>
      <c r="C12" s="11">
        <v>5</v>
      </c>
      <c r="D12" s="11">
        <v>2</v>
      </c>
      <c r="E12" s="11"/>
      <c r="F12" s="1">
        <v>37</v>
      </c>
      <c r="G12" s="1">
        <v>35</v>
      </c>
      <c r="H12" s="1">
        <v>30</v>
      </c>
      <c r="I12" s="1">
        <v>31</v>
      </c>
      <c r="J12" s="1">
        <v>33</v>
      </c>
      <c r="K12" s="83">
        <f t="shared" si="0"/>
        <v>166</v>
      </c>
      <c r="L12" s="84">
        <f t="shared" si="1"/>
        <v>30.514705882352942</v>
      </c>
      <c r="M12" s="85"/>
      <c r="N12" s="84"/>
      <c r="O12" s="85"/>
      <c r="P12" s="84"/>
      <c r="Q12" s="85"/>
      <c r="R12" s="84"/>
      <c r="S12" s="85"/>
      <c r="T12" s="84"/>
      <c r="U12" s="85"/>
      <c r="V12" s="84"/>
    </row>
    <row r="13" spans="1:41" ht="11.1" customHeight="1" x14ac:dyDescent="0.2">
      <c r="A13" s="30" t="s">
        <v>105</v>
      </c>
      <c r="B13" s="11"/>
      <c r="C13" s="11">
        <v>3</v>
      </c>
      <c r="D13" s="11"/>
      <c r="E13" s="11"/>
      <c r="F13" s="1"/>
      <c r="G13" s="1"/>
      <c r="H13" s="1"/>
      <c r="I13" s="1"/>
      <c r="J13" s="1"/>
      <c r="K13" s="83" t="s">
        <v>141</v>
      </c>
      <c r="L13" s="84"/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78" t="s">
        <v>30</v>
      </c>
      <c r="B14" s="62"/>
      <c r="C14" s="62"/>
      <c r="D14" s="62"/>
      <c r="E14" s="62"/>
      <c r="F14" s="79"/>
      <c r="G14" s="79"/>
      <c r="H14" s="79"/>
      <c r="I14" s="79"/>
      <c r="J14" s="79"/>
      <c r="K14" s="80">
        <f t="shared" si="0"/>
        <v>0</v>
      </c>
      <c r="L14" s="81">
        <f t="shared" si="1"/>
        <v>0</v>
      </c>
      <c r="M14" s="82"/>
      <c r="N14" s="81"/>
      <c r="O14" s="82"/>
      <c r="P14" s="81"/>
      <c r="Q14" s="82"/>
      <c r="R14" s="81"/>
      <c r="S14" s="82"/>
      <c r="T14" s="81"/>
      <c r="U14" s="82"/>
      <c r="V14" s="81"/>
    </row>
    <row r="15" spans="1:41" ht="11.1" customHeight="1" x14ac:dyDescent="0.2">
      <c r="A15" s="29" t="s">
        <v>127</v>
      </c>
      <c r="B15" s="11">
        <v>1</v>
      </c>
      <c r="C15" s="11">
        <v>3</v>
      </c>
      <c r="D15" s="11">
        <v>2</v>
      </c>
      <c r="E15" s="11"/>
      <c r="F15" s="1"/>
      <c r="G15" s="1"/>
      <c r="H15" s="1">
        <v>1</v>
      </c>
      <c r="I15" s="1"/>
      <c r="J15" s="1"/>
      <c r="K15" s="83">
        <f t="shared" si="0"/>
        <v>1</v>
      </c>
      <c r="L15" s="84">
        <f t="shared" si="1"/>
        <v>0.18382352941176469</v>
      </c>
      <c r="M15" s="85"/>
      <c r="N15" s="84"/>
      <c r="O15" s="85"/>
      <c r="P15" s="84"/>
      <c r="Q15" s="85"/>
      <c r="R15" s="84"/>
      <c r="S15" s="85"/>
      <c r="T15" s="84"/>
      <c r="U15" s="85"/>
      <c r="V15" s="84"/>
    </row>
    <row r="16" spans="1:41" ht="11.1" customHeight="1" x14ac:dyDescent="0.2">
      <c r="A16" s="78" t="s">
        <v>32</v>
      </c>
      <c r="B16" s="62"/>
      <c r="C16" s="62"/>
      <c r="D16" s="62"/>
      <c r="E16" s="62"/>
      <c r="F16" s="79"/>
      <c r="G16" s="79"/>
      <c r="H16" s="79"/>
      <c r="I16" s="79"/>
      <c r="J16" s="79"/>
      <c r="K16" s="80">
        <f t="shared" si="0"/>
        <v>0</v>
      </c>
      <c r="L16" s="81">
        <f t="shared" si="1"/>
        <v>0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29" t="s">
        <v>129</v>
      </c>
      <c r="B17" s="11"/>
      <c r="C17" s="11"/>
      <c r="D17" s="11"/>
      <c r="E17" s="11"/>
      <c r="F17" s="1"/>
      <c r="G17" s="1"/>
      <c r="H17" s="1"/>
      <c r="I17" s="1"/>
      <c r="J17" s="1"/>
      <c r="K17" s="83">
        <f t="shared" si="0"/>
        <v>0</v>
      </c>
      <c r="L17" s="84">
        <f t="shared" si="1"/>
        <v>0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86" t="s">
        <v>42</v>
      </c>
      <c r="B18" s="11">
        <v>2</v>
      </c>
      <c r="C18" s="11">
        <v>4</v>
      </c>
      <c r="D18" s="11">
        <v>2</v>
      </c>
      <c r="E18" s="11"/>
      <c r="F18" s="1">
        <v>5</v>
      </c>
      <c r="G18" s="1">
        <v>2</v>
      </c>
      <c r="H18" s="1">
        <v>3</v>
      </c>
      <c r="I18" s="1">
        <v>25</v>
      </c>
      <c r="J18" s="1"/>
      <c r="K18" s="83">
        <f t="shared" si="0"/>
        <v>35</v>
      </c>
      <c r="L18" s="84">
        <f t="shared" si="1"/>
        <v>6.4338235294117645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78" t="s">
        <v>44</v>
      </c>
      <c r="B19" s="62"/>
      <c r="C19" s="62"/>
      <c r="D19" s="62"/>
      <c r="E19" s="62"/>
      <c r="F19" s="79"/>
      <c r="G19" s="79"/>
      <c r="H19" s="79"/>
      <c r="I19" s="79"/>
      <c r="J19" s="79"/>
      <c r="K19" s="80">
        <f t="shared" si="0"/>
        <v>0</v>
      </c>
      <c r="L19" s="81">
        <f t="shared" si="1"/>
        <v>0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29" t="s">
        <v>45</v>
      </c>
      <c r="B20" s="11"/>
      <c r="C20" s="11"/>
      <c r="D20" s="11"/>
      <c r="E20" s="11"/>
      <c r="F20" s="1"/>
      <c r="G20" s="1"/>
      <c r="H20" s="1"/>
      <c r="I20" s="1"/>
      <c r="J20" s="1"/>
      <c r="K20" s="83">
        <f t="shared" si="0"/>
        <v>0</v>
      </c>
      <c r="L20" s="84">
        <f t="shared" si="1"/>
        <v>0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86" t="s">
        <v>47</v>
      </c>
      <c r="B21" s="11">
        <v>1</v>
      </c>
      <c r="C21" s="11">
        <v>5</v>
      </c>
      <c r="D21" s="11">
        <v>4</v>
      </c>
      <c r="E21" s="11"/>
      <c r="F21" s="1">
        <v>1</v>
      </c>
      <c r="G21" s="1"/>
      <c r="H21" s="1"/>
      <c r="I21" s="1"/>
      <c r="J21" s="1"/>
      <c r="K21" s="83">
        <f t="shared" si="0"/>
        <v>1</v>
      </c>
      <c r="L21" s="84">
        <f t="shared" si="1"/>
        <v>0.18382352941176469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49</v>
      </c>
      <c r="B22" s="11">
        <v>1</v>
      </c>
      <c r="C22" s="11">
        <v>5</v>
      </c>
      <c r="D22" s="11">
        <v>2</v>
      </c>
      <c r="E22" s="11"/>
      <c r="F22" s="1"/>
      <c r="G22" s="1"/>
      <c r="H22" s="1"/>
      <c r="I22" s="1">
        <v>2</v>
      </c>
      <c r="J22" s="1"/>
      <c r="K22" s="83">
        <f t="shared" si="0"/>
        <v>2</v>
      </c>
      <c r="L22" s="84">
        <f t="shared" si="1"/>
        <v>0.36764705882352938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86" t="s">
        <v>50</v>
      </c>
      <c r="B23" s="11">
        <v>1</v>
      </c>
      <c r="C23" s="11">
        <v>5</v>
      </c>
      <c r="D23" s="11">
        <v>3</v>
      </c>
      <c r="E23" s="11"/>
      <c r="F23" s="1">
        <v>5</v>
      </c>
      <c r="G23" s="1">
        <v>12</v>
      </c>
      <c r="H23" s="1">
        <v>3</v>
      </c>
      <c r="I23" s="1">
        <v>22</v>
      </c>
      <c r="J23" s="1"/>
      <c r="K23" s="83">
        <f t="shared" si="0"/>
        <v>42</v>
      </c>
      <c r="L23" s="84">
        <f t="shared" si="1"/>
        <v>7.7205882352941178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86" t="s">
        <v>51</v>
      </c>
      <c r="B24" s="11">
        <v>1</v>
      </c>
      <c r="C24" s="11">
        <v>5</v>
      </c>
      <c r="D24" s="11">
        <v>4</v>
      </c>
      <c r="E24" s="11"/>
      <c r="F24" s="1">
        <v>9</v>
      </c>
      <c r="G24" s="1">
        <v>8</v>
      </c>
      <c r="H24" s="1">
        <v>4</v>
      </c>
      <c r="I24" s="1">
        <v>16</v>
      </c>
      <c r="J24" s="1"/>
      <c r="K24" s="83">
        <f t="shared" si="0"/>
        <v>37</v>
      </c>
      <c r="L24" s="84">
        <f t="shared" si="1"/>
        <v>6.8014705882352935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86" t="s">
        <v>52</v>
      </c>
      <c r="B25" s="11">
        <v>3</v>
      </c>
      <c r="C25" s="11">
        <v>5</v>
      </c>
      <c r="D25" s="11">
        <v>3</v>
      </c>
      <c r="E25" s="11">
        <v>5</v>
      </c>
      <c r="F25" s="1">
        <v>1</v>
      </c>
      <c r="G25" s="1"/>
      <c r="H25" s="1"/>
      <c r="I25" s="1">
        <v>2</v>
      </c>
      <c r="J25" s="1"/>
      <c r="K25" s="83">
        <f t="shared" si="0"/>
        <v>3</v>
      </c>
      <c r="L25" s="84">
        <f t="shared" si="1"/>
        <v>0.55147058823529416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30" t="s">
        <v>53</v>
      </c>
      <c r="B26" s="11">
        <v>3</v>
      </c>
      <c r="C26" s="11">
        <v>5</v>
      </c>
      <c r="D26" s="11">
        <v>5</v>
      </c>
      <c r="E26" s="11">
        <v>5</v>
      </c>
      <c r="F26" s="1"/>
      <c r="G26" s="1">
        <v>1</v>
      </c>
      <c r="H26" s="1"/>
      <c r="I26" s="1"/>
      <c r="J26" s="1"/>
      <c r="K26" s="83">
        <f t="shared" si="0"/>
        <v>1</v>
      </c>
      <c r="L26" s="84">
        <f t="shared" si="1"/>
        <v>0.18382352941176469</v>
      </c>
      <c r="M26" s="85"/>
      <c r="N26" s="84"/>
      <c r="O26" s="85"/>
      <c r="P26" s="84"/>
      <c r="Q26" s="85"/>
      <c r="R26" s="84"/>
      <c r="S26" s="85"/>
      <c r="T26" s="84"/>
      <c r="U26" s="85"/>
      <c r="V26" s="84"/>
    </row>
    <row r="27" spans="1:22" ht="11.1" customHeight="1" x14ac:dyDescent="0.2">
      <c r="A27" s="86" t="s">
        <v>55</v>
      </c>
      <c r="B27" s="11">
        <v>1</v>
      </c>
      <c r="C27" s="11">
        <v>3</v>
      </c>
      <c r="D27" s="11">
        <v>3</v>
      </c>
      <c r="E27" s="11"/>
      <c r="F27" s="1">
        <v>1</v>
      </c>
      <c r="G27" s="1"/>
      <c r="H27" s="1"/>
      <c r="I27" s="1"/>
      <c r="J27" s="1"/>
      <c r="K27" s="83">
        <f t="shared" si="0"/>
        <v>1</v>
      </c>
      <c r="L27" s="84">
        <f t="shared" si="1"/>
        <v>0.18382352941176469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113</v>
      </c>
      <c r="B28" s="11">
        <v>1</v>
      </c>
      <c r="C28" s="11">
        <v>3</v>
      </c>
      <c r="D28" s="11">
        <v>3</v>
      </c>
      <c r="E28" s="11"/>
      <c r="F28" s="1"/>
      <c r="G28" s="1"/>
      <c r="H28" s="1"/>
      <c r="I28" s="1">
        <v>1</v>
      </c>
      <c r="J28" s="1"/>
      <c r="K28" s="83">
        <f t="shared" si="0"/>
        <v>1</v>
      </c>
      <c r="L28" s="84">
        <f t="shared" si="1"/>
        <v>0.18382352941176469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78" t="s">
        <v>59</v>
      </c>
      <c r="B29" s="62"/>
      <c r="C29" s="62"/>
      <c r="D29" s="62"/>
      <c r="E29" s="62"/>
      <c r="F29" s="79"/>
      <c r="G29" s="79"/>
      <c r="H29" s="79"/>
      <c r="I29" s="79"/>
      <c r="J29" s="79"/>
      <c r="K29" s="80">
        <f t="shared" si="0"/>
        <v>0</v>
      </c>
      <c r="L29" s="81">
        <f t="shared" si="1"/>
        <v>0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29" t="s">
        <v>132</v>
      </c>
      <c r="B30" s="11"/>
      <c r="C30" s="11"/>
      <c r="D30" s="11"/>
      <c r="E30" s="11"/>
      <c r="F30" s="1"/>
      <c r="G30" s="1"/>
      <c r="H30" s="1"/>
      <c r="I30" s="1"/>
      <c r="J30" s="1"/>
      <c r="K30" s="83">
        <f t="shared" si="0"/>
        <v>0</v>
      </c>
      <c r="L30" s="84">
        <f t="shared" si="1"/>
        <v>0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62</v>
      </c>
      <c r="B31" s="11">
        <v>1</v>
      </c>
      <c r="C31" s="11">
        <v>3</v>
      </c>
      <c r="D31" s="11">
        <v>4</v>
      </c>
      <c r="E31" s="11"/>
      <c r="F31" s="1">
        <v>1</v>
      </c>
      <c r="G31" s="1"/>
      <c r="H31" s="1"/>
      <c r="I31" s="1"/>
      <c r="J31" s="1"/>
      <c r="K31" s="83">
        <f t="shared" si="0"/>
        <v>1</v>
      </c>
      <c r="L31" s="84">
        <f t="shared" si="1"/>
        <v>0.18382352941176469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86" t="s">
        <v>65</v>
      </c>
      <c r="B32" s="11">
        <v>2</v>
      </c>
      <c r="C32" s="11">
        <v>4</v>
      </c>
      <c r="D32" s="11">
        <v>4</v>
      </c>
      <c r="E32" s="11"/>
      <c r="F32" s="1"/>
      <c r="G32" s="1">
        <v>3</v>
      </c>
      <c r="H32" s="1"/>
      <c r="I32" s="1">
        <v>2</v>
      </c>
      <c r="J32" s="1"/>
      <c r="K32" s="83">
        <f t="shared" si="0"/>
        <v>5</v>
      </c>
      <c r="L32" s="84">
        <f t="shared" si="1"/>
        <v>0.91911764705882359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66</v>
      </c>
      <c r="B33" s="11">
        <v>2</v>
      </c>
      <c r="C33" s="11">
        <v>4</v>
      </c>
      <c r="D33" s="11">
        <v>4</v>
      </c>
      <c r="E33" s="11"/>
      <c r="F33" s="1">
        <v>2</v>
      </c>
      <c r="G33" s="1">
        <v>1</v>
      </c>
      <c r="H33" s="1"/>
      <c r="I33" s="1">
        <v>6</v>
      </c>
      <c r="J33" s="1"/>
      <c r="K33" s="83">
        <f t="shared" si="0"/>
        <v>9</v>
      </c>
      <c r="L33" s="84">
        <f t="shared" si="1"/>
        <v>1.6544117647058825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78" t="s">
        <v>69</v>
      </c>
      <c r="B34" s="62"/>
      <c r="C34" s="62"/>
      <c r="D34" s="62"/>
      <c r="E34" s="62"/>
      <c r="F34" s="79"/>
      <c r="G34" s="79"/>
      <c r="H34" s="79"/>
      <c r="I34" s="79"/>
      <c r="J34" s="79"/>
      <c r="K34" s="80">
        <f t="shared" si="0"/>
        <v>0</v>
      </c>
      <c r="L34" s="81">
        <f t="shared" si="1"/>
        <v>0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29" t="s">
        <v>70</v>
      </c>
      <c r="B35" s="11"/>
      <c r="C35" s="11"/>
      <c r="D35" s="11"/>
      <c r="E35" s="11"/>
      <c r="F35" s="1"/>
      <c r="G35" s="1"/>
      <c r="H35" s="1"/>
      <c r="I35" s="1"/>
      <c r="J35" s="1"/>
      <c r="K35" s="83">
        <f t="shared" si="0"/>
        <v>0</v>
      </c>
      <c r="L35" s="84">
        <f t="shared" si="1"/>
        <v>0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71</v>
      </c>
      <c r="B36" s="11">
        <v>1</v>
      </c>
      <c r="C36" s="11">
        <v>3</v>
      </c>
      <c r="D36" s="11">
        <v>4</v>
      </c>
      <c r="E36" s="11"/>
      <c r="F36" s="1"/>
      <c r="G36" s="1"/>
      <c r="H36" s="1"/>
      <c r="I36" s="1">
        <v>1</v>
      </c>
      <c r="J36" s="1"/>
      <c r="K36" s="83">
        <f t="shared" si="0"/>
        <v>1</v>
      </c>
      <c r="L36" s="84">
        <f t="shared" si="1"/>
        <v>0.18382352941176469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86" t="s">
        <v>77</v>
      </c>
      <c r="B37" s="11">
        <v>1</v>
      </c>
      <c r="C37" s="11">
        <v>1</v>
      </c>
      <c r="D37" s="11">
        <v>3</v>
      </c>
      <c r="E37" s="11"/>
      <c r="F37" s="1">
        <v>5</v>
      </c>
      <c r="G37" s="1"/>
      <c r="H37" s="1">
        <v>1</v>
      </c>
      <c r="I37" s="1">
        <v>4</v>
      </c>
      <c r="J37" s="1">
        <v>2</v>
      </c>
      <c r="K37" s="83">
        <f t="shared" si="0"/>
        <v>12</v>
      </c>
      <c r="L37" s="84">
        <f t="shared" si="1"/>
        <v>2.2058823529411766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86" t="s">
        <v>81</v>
      </c>
      <c r="B38" s="11">
        <v>1</v>
      </c>
      <c r="C38" s="11">
        <v>1</v>
      </c>
      <c r="D38" s="11">
        <v>2</v>
      </c>
      <c r="E38" s="11"/>
      <c r="F38" s="1">
        <v>1</v>
      </c>
      <c r="G38" s="1"/>
      <c r="H38" s="1"/>
      <c r="I38" s="1"/>
      <c r="J38" s="1"/>
      <c r="K38" s="83">
        <f t="shared" si="0"/>
        <v>1</v>
      </c>
      <c r="L38" s="84">
        <f t="shared" si="1"/>
        <v>0.18382352941176469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86" t="s">
        <v>84</v>
      </c>
      <c r="B39" s="11">
        <v>1</v>
      </c>
      <c r="C39" s="11">
        <v>5</v>
      </c>
      <c r="D39" s="11">
        <v>2</v>
      </c>
      <c r="E39" s="11"/>
      <c r="F39" s="1"/>
      <c r="G39" s="1"/>
      <c r="H39" s="1"/>
      <c r="I39" s="1">
        <v>10</v>
      </c>
      <c r="J39" s="1"/>
      <c r="K39" s="83">
        <f t="shared" si="0"/>
        <v>10</v>
      </c>
      <c r="L39" s="84">
        <f t="shared" si="1"/>
        <v>1.8382352941176472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86" t="s">
        <v>89</v>
      </c>
      <c r="B40" s="11">
        <v>2</v>
      </c>
      <c r="C40" s="11">
        <v>5</v>
      </c>
      <c r="D40" s="11">
        <v>3</v>
      </c>
      <c r="E40" s="11"/>
      <c r="F40" s="1"/>
      <c r="G40" s="1">
        <v>1</v>
      </c>
      <c r="H40" s="1"/>
      <c r="I40" s="1">
        <v>1</v>
      </c>
      <c r="J40" s="1"/>
      <c r="K40" s="83">
        <f t="shared" si="0"/>
        <v>2</v>
      </c>
      <c r="L40" s="84">
        <f t="shared" si="1"/>
        <v>0.36764705882352938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86" t="s">
        <v>91</v>
      </c>
      <c r="B41" s="11">
        <v>1</v>
      </c>
      <c r="C41" s="11">
        <v>5</v>
      </c>
      <c r="D41" s="11">
        <v>3</v>
      </c>
      <c r="E41" s="11"/>
      <c r="F41" s="1"/>
      <c r="G41" s="1"/>
      <c r="H41" s="1">
        <v>1</v>
      </c>
      <c r="I41" s="1">
        <v>1</v>
      </c>
      <c r="J41" s="1">
        <v>1</v>
      </c>
      <c r="K41" s="83">
        <f t="shared" si="0"/>
        <v>3</v>
      </c>
      <c r="L41" s="84">
        <f t="shared" si="1"/>
        <v>0.55147058823529416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78" t="s">
        <v>94</v>
      </c>
      <c r="B42" s="62"/>
      <c r="C42" s="62"/>
      <c r="D42" s="62"/>
      <c r="E42" s="62"/>
      <c r="F42" s="79"/>
      <c r="G42" s="79"/>
      <c r="H42" s="79"/>
      <c r="I42" s="79"/>
      <c r="J42" s="79"/>
      <c r="K42" s="80">
        <f t="shared" si="0"/>
        <v>0</v>
      </c>
      <c r="L42" s="81">
        <f t="shared" si="1"/>
        <v>0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29" t="s">
        <v>95</v>
      </c>
      <c r="B43" s="11"/>
      <c r="C43" s="11"/>
      <c r="D43" s="11"/>
      <c r="E43" s="11"/>
      <c r="F43" s="1"/>
      <c r="G43" s="1"/>
      <c r="H43" s="1"/>
      <c r="I43" s="1"/>
      <c r="J43" s="1"/>
      <c r="K43" s="83">
        <f t="shared" si="0"/>
        <v>0</v>
      </c>
      <c r="L43" s="84">
        <f t="shared" si="1"/>
        <v>0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30" t="s">
        <v>137</v>
      </c>
      <c r="B44" s="11"/>
      <c r="C44" s="11">
        <v>3</v>
      </c>
      <c r="D44" s="11"/>
      <c r="E44" s="11"/>
      <c r="F44" s="1"/>
      <c r="G44" s="1"/>
      <c r="H44" s="1"/>
      <c r="I44" s="1">
        <v>1</v>
      </c>
      <c r="J44" s="1">
        <v>2</v>
      </c>
      <c r="K44" s="83">
        <f t="shared" si="0"/>
        <v>3</v>
      </c>
      <c r="L44" s="84">
        <f t="shared" si="1"/>
        <v>0.55147058823529416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125</v>
      </c>
      <c r="B45" s="11">
        <v>1</v>
      </c>
      <c r="C45" s="11">
        <v>3</v>
      </c>
      <c r="D45" s="11">
        <v>2</v>
      </c>
      <c r="E45" s="11"/>
      <c r="F45" s="1"/>
      <c r="G45" s="1">
        <v>1</v>
      </c>
      <c r="H45" s="1">
        <v>1</v>
      </c>
      <c r="I45" s="1">
        <v>4</v>
      </c>
      <c r="J45" s="1">
        <v>1</v>
      </c>
      <c r="K45" s="83">
        <f t="shared" si="0"/>
        <v>7</v>
      </c>
      <c r="L45" s="84">
        <f t="shared" si="1"/>
        <v>1.2867647058823528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86" t="s">
        <v>96</v>
      </c>
      <c r="B46" s="11">
        <v>3</v>
      </c>
      <c r="C46" s="11"/>
      <c r="D46" s="11">
        <v>1</v>
      </c>
      <c r="E46" s="11"/>
      <c r="F46" s="1"/>
      <c r="G46" s="1"/>
      <c r="H46" s="1"/>
      <c r="I46" s="1"/>
      <c r="J46" s="1">
        <v>1</v>
      </c>
      <c r="K46" s="83">
        <f t="shared" si="0"/>
        <v>1</v>
      </c>
      <c r="L46" s="84">
        <f t="shared" si="1"/>
        <v>0.18382352941176469</v>
      </c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86" t="s">
        <v>126</v>
      </c>
      <c r="B47" s="11">
        <v>2</v>
      </c>
      <c r="C47" s="11"/>
      <c r="D47" s="11">
        <v>2</v>
      </c>
      <c r="E47" s="11"/>
      <c r="F47" s="1">
        <v>2</v>
      </c>
      <c r="G47" s="1"/>
      <c r="H47" s="1">
        <v>3</v>
      </c>
      <c r="I47" s="1">
        <v>3</v>
      </c>
      <c r="J47" s="1">
        <v>1</v>
      </c>
      <c r="K47" s="83">
        <f t="shared" si="0"/>
        <v>9</v>
      </c>
      <c r="L47" s="84">
        <f t="shared" si="1"/>
        <v>1.6544117647058825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97</v>
      </c>
      <c r="B48" s="11">
        <v>1</v>
      </c>
      <c r="C48" s="11">
        <v>1</v>
      </c>
      <c r="D48" s="11">
        <v>2</v>
      </c>
      <c r="E48" s="11"/>
      <c r="F48" s="1"/>
      <c r="G48" s="1">
        <v>1</v>
      </c>
      <c r="H48" s="1"/>
      <c r="I48" s="1"/>
      <c r="J48" s="1"/>
      <c r="K48" s="83">
        <f t="shared" si="0"/>
        <v>1</v>
      </c>
      <c r="L48" s="84">
        <f t="shared" si="1"/>
        <v>0.18382352941176469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98</v>
      </c>
      <c r="B49" s="11">
        <v>1</v>
      </c>
      <c r="C49" s="11">
        <v>2</v>
      </c>
      <c r="D49" s="11">
        <v>1</v>
      </c>
      <c r="E49" s="11"/>
      <c r="F49" s="1">
        <v>18</v>
      </c>
      <c r="G49" s="1">
        <v>16</v>
      </c>
      <c r="H49" s="1">
        <v>15</v>
      </c>
      <c r="I49" s="1">
        <v>15</v>
      </c>
      <c r="J49" s="1">
        <v>20</v>
      </c>
      <c r="K49" s="83">
        <f t="shared" si="0"/>
        <v>84</v>
      </c>
      <c r="L49" s="84">
        <f t="shared" si="1"/>
        <v>15.441176470588236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99</v>
      </c>
      <c r="B50" s="11">
        <v>1</v>
      </c>
      <c r="C50" s="11">
        <v>3</v>
      </c>
      <c r="D50" s="11">
        <v>1</v>
      </c>
      <c r="E50" s="11"/>
      <c r="F50" s="1"/>
      <c r="G50" s="1">
        <v>1</v>
      </c>
      <c r="H50" s="1"/>
      <c r="I50" s="1"/>
      <c r="J50" s="1"/>
      <c r="K50" s="83">
        <f t="shared" si="0"/>
        <v>1</v>
      </c>
      <c r="L50" s="84">
        <f t="shared" si="1"/>
        <v>0.18382352941176469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38" t="s">
        <v>106</v>
      </c>
      <c r="B51" s="13"/>
      <c r="C51" s="13"/>
      <c r="D51" s="13"/>
      <c r="E51" s="13"/>
      <c r="F51" s="2"/>
      <c r="G51" s="2"/>
      <c r="H51" s="2"/>
      <c r="I51" s="2"/>
      <c r="J51" s="2"/>
      <c r="K51" s="50">
        <v>28</v>
      </c>
      <c r="L51" s="39"/>
      <c r="M51" s="2"/>
      <c r="N51" s="39"/>
      <c r="O51" s="2"/>
      <c r="P51" s="39"/>
      <c r="Q51" s="2"/>
      <c r="R51" s="39"/>
      <c r="S51" s="2"/>
      <c r="T51" s="39"/>
      <c r="U51" s="2"/>
      <c r="V51" s="39"/>
    </row>
    <row r="52" spans="1:22" ht="11.1" customHeight="1" x14ac:dyDescent="0.2">
      <c r="A52" s="28" t="s">
        <v>107</v>
      </c>
      <c r="B52" s="11"/>
      <c r="C52" s="11"/>
      <c r="D52" s="11"/>
      <c r="E52" s="11"/>
      <c r="F52" s="1"/>
      <c r="G52" s="1"/>
      <c r="H52" s="1"/>
      <c r="I52" s="1"/>
      <c r="J52" s="1"/>
      <c r="K52" s="48">
        <v>29</v>
      </c>
      <c r="L52" s="32"/>
      <c r="M52" s="1"/>
      <c r="N52" s="32"/>
      <c r="O52" s="1"/>
      <c r="P52" s="32"/>
      <c r="Q52" s="1"/>
      <c r="R52" s="32"/>
      <c r="S52" s="1"/>
      <c r="T52" s="32"/>
      <c r="U52" s="1"/>
      <c r="V52" s="32"/>
    </row>
    <row r="53" spans="1:22" ht="11.1" customHeight="1" x14ac:dyDescent="0.2">
      <c r="A53" s="28" t="s">
        <v>102</v>
      </c>
      <c r="B53" s="11"/>
      <c r="C53" s="11"/>
      <c r="D53" s="11"/>
      <c r="E53" s="11"/>
      <c r="F53" s="1">
        <f>SUM(F6:F50)</f>
        <v>117</v>
      </c>
      <c r="G53" s="1">
        <f t="shared" ref="G53:L53" si="2">SUM(G6:G50)</f>
        <v>90</v>
      </c>
      <c r="H53" s="1">
        <f t="shared" si="2"/>
        <v>88</v>
      </c>
      <c r="I53" s="1">
        <f t="shared" si="2"/>
        <v>157</v>
      </c>
      <c r="J53" s="1">
        <f t="shared" si="2"/>
        <v>92</v>
      </c>
      <c r="K53" s="48">
        <f t="shared" si="2"/>
        <v>544</v>
      </c>
      <c r="L53" s="33">
        <f t="shared" si="2"/>
        <v>100.00000000000003</v>
      </c>
      <c r="M53" s="1"/>
      <c r="N53" s="33"/>
      <c r="O53" s="1"/>
      <c r="P53" s="33"/>
      <c r="Q53" s="1"/>
      <c r="R53" s="33"/>
      <c r="S53" s="1"/>
      <c r="T53" s="33"/>
      <c r="U53" s="1"/>
      <c r="V53" s="33"/>
    </row>
    <row r="54" spans="1:22" ht="11.1" customHeight="1" x14ac:dyDescent="0.2">
      <c r="A54" s="41" t="s">
        <v>108</v>
      </c>
      <c r="B54" s="14"/>
      <c r="C54" s="14"/>
      <c r="D54" s="14"/>
      <c r="E54" s="14"/>
      <c r="F54" s="3"/>
      <c r="G54" s="3"/>
      <c r="H54" s="3"/>
      <c r="I54" s="3"/>
      <c r="J54" s="3"/>
      <c r="K54" s="51">
        <f>+K53</f>
        <v>544</v>
      </c>
      <c r="L54" s="42"/>
      <c r="M54" s="3">
        <v>0</v>
      </c>
      <c r="N54" s="42"/>
      <c r="O54" s="3">
        <v>0</v>
      </c>
      <c r="P54" s="42"/>
      <c r="Q54" s="3">
        <v>0</v>
      </c>
      <c r="R54" s="42"/>
      <c r="S54" s="3">
        <v>0</v>
      </c>
      <c r="T54" s="42"/>
      <c r="U54" s="3">
        <v>0</v>
      </c>
      <c r="V54" s="42"/>
    </row>
    <row r="55" spans="1:22" ht="11.1" customHeight="1" x14ac:dyDescent="0.2"/>
    <row r="56" spans="1:22" ht="11.1" customHeight="1" x14ac:dyDescent="0.2"/>
    <row r="57" spans="1:22" ht="11.1" customHeight="1" x14ac:dyDescent="0.2"/>
    <row r="58" spans="1:22" ht="11.1" customHeight="1" x14ac:dyDescent="0.2"/>
    <row r="59" spans="1:22" ht="11.1" customHeight="1" x14ac:dyDescent="0.2"/>
    <row r="60" spans="1:22" ht="11.1" customHeight="1" x14ac:dyDescent="0.2"/>
    <row r="61" spans="1:22" ht="11.1" customHeight="1" x14ac:dyDescent="0.2"/>
    <row r="62" spans="1:22" ht="11.1" customHeight="1" x14ac:dyDescent="0.2"/>
    <row r="63" spans="1:22" ht="11.1" customHeight="1" x14ac:dyDescent="0.2"/>
    <row r="64" spans="1:2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4" priority="1" stopIfTrue="1" operator="between">
      <formula>100</formula>
      <formula>93</formula>
    </cfRule>
    <cfRule type="cellIs" dxfId="13" priority="2" stopIfTrue="1" operator="between">
      <formula>92</formula>
      <formula>70</formula>
    </cfRule>
    <cfRule type="cellIs" dxfId="12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167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91.111111111111114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109</v>
      </c>
      <c r="B5" s="62">
        <v>0</v>
      </c>
      <c r="C5" s="62"/>
      <c r="D5" s="62">
        <v>0</v>
      </c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144</v>
      </c>
      <c r="B6" s="11"/>
      <c r="C6" s="11">
        <v>2</v>
      </c>
      <c r="D6" s="11"/>
      <c r="E6" s="11"/>
      <c r="F6" s="1">
        <v>30</v>
      </c>
      <c r="G6" s="1">
        <v>30</v>
      </c>
      <c r="H6" s="1">
        <v>20</v>
      </c>
      <c r="I6" s="1">
        <v>17</v>
      </c>
      <c r="J6" s="1">
        <v>41</v>
      </c>
      <c r="K6" s="83">
        <f>SUM(F6:J6)</f>
        <v>138</v>
      </c>
      <c r="L6" s="84">
        <f>+(K6/K$74)*100</f>
        <v>9.4197952218430032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86" t="s">
        <v>13</v>
      </c>
      <c r="B7" s="11">
        <v>2</v>
      </c>
      <c r="C7" s="11">
        <v>2</v>
      </c>
      <c r="D7" s="11">
        <v>3</v>
      </c>
      <c r="E7" s="11"/>
      <c r="F7" s="1"/>
      <c r="G7" s="1">
        <v>1</v>
      </c>
      <c r="H7" s="1">
        <v>1</v>
      </c>
      <c r="I7" s="1"/>
      <c r="J7" s="1"/>
      <c r="K7" s="83">
        <f t="shared" ref="K7:K70" si="0">SUM(F7:J7)</f>
        <v>2</v>
      </c>
      <c r="L7" s="84">
        <f t="shared" ref="L7:L70" si="1">+(K7/K$74)*100</f>
        <v>0.13651877133105803</v>
      </c>
      <c r="M7" s="85"/>
      <c r="N7" s="84"/>
      <c r="O7" s="85"/>
      <c r="P7" s="84"/>
      <c r="Q7" s="85"/>
      <c r="R7" s="84"/>
      <c r="S7" s="85"/>
      <c r="T7" s="84"/>
      <c r="U7" s="85"/>
      <c r="V7" s="84"/>
    </row>
    <row r="8" spans="1:41" ht="11.1" customHeight="1" x14ac:dyDescent="0.2">
      <c r="A8" s="78" t="s">
        <v>14</v>
      </c>
      <c r="B8" s="62"/>
      <c r="C8" s="62"/>
      <c r="D8" s="62"/>
      <c r="E8" s="62"/>
      <c r="F8" s="79"/>
      <c r="G8" s="79"/>
      <c r="H8" s="79"/>
      <c r="I8" s="79"/>
      <c r="J8" s="79"/>
      <c r="K8" s="80">
        <f t="shared" si="0"/>
        <v>0</v>
      </c>
      <c r="L8" s="81">
        <f t="shared" si="1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7" customFormat="1" ht="11.25" customHeight="1" x14ac:dyDescent="0.2">
      <c r="A9" s="29" t="s">
        <v>133</v>
      </c>
      <c r="B9" s="11"/>
      <c r="C9" s="11">
        <v>3</v>
      </c>
      <c r="D9" s="11"/>
      <c r="E9" s="11"/>
      <c r="F9" s="1"/>
      <c r="G9" s="1"/>
      <c r="H9" s="1"/>
      <c r="I9" s="1"/>
      <c r="J9" s="1"/>
      <c r="K9" s="83">
        <f t="shared" si="0"/>
        <v>0</v>
      </c>
      <c r="L9" s="84">
        <f t="shared" si="1"/>
        <v>0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17</v>
      </c>
      <c r="B10" s="11">
        <v>2</v>
      </c>
      <c r="C10" s="11">
        <v>3</v>
      </c>
      <c r="D10" s="11">
        <v>1</v>
      </c>
      <c r="E10" s="11"/>
      <c r="F10" s="1"/>
      <c r="G10" s="1">
        <v>1</v>
      </c>
      <c r="H10" s="1"/>
      <c r="I10" s="1"/>
      <c r="J10" s="1"/>
      <c r="K10" s="83">
        <f t="shared" si="0"/>
        <v>1</v>
      </c>
      <c r="L10" s="84">
        <f t="shared" si="1"/>
        <v>6.8259385665529013E-2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86" t="s">
        <v>18</v>
      </c>
      <c r="B11" s="11">
        <v>1</v>
      </c>
      <c r="C11" s="11">
        <v>3</v>
      </c>
      <c r="D11" s="11">
        <v>2</v>
      </c>
      <c r="E11" s="11"/>
      <c r="F11" s="1">
        <v>2</v>
      </c>
      <c r="G11" s="1"/>
      <c r="H11" s="1"/>
      <c r="I11" s="1"/>
      <c r="J11" s="1"/>
      <c r="K11" s="83">
        <f t="shared" si="0"/>
        <v>2</v>
      </c>
      <c r="L11" s="84">
        <f t="shared" si="1"/>
        <v>0.13651877133105803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78" t="s">
        <v>19</v>
      </c>
      <c r="B12" s="62"/>
      <c r="C12" s="62"/>
      <c r="D12" s="62"/>
      <c r="E12" s="62"/>
      <c r="F12" s="79"/>
      <c r="G12" s="79"/>
      <c r="H12" s="79"/>
      <c r="I12" s="79"/>
      <c r="J12" s="79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134</v>
      </c>
      <c r="B13" s="11"/>
      <c r="C13" s="11"/>
      <c r="D13" s="11"/>
      <c r="E13" s="11"/>
      <c r="F13" s="1"/>
      <c r="G13" s="1"/>
      <c r="H13" s="1"/>
      <c r="I13" s="1"/>
      <c r="J13" s="1"/>
      <c r="K13" s="83">
        <f t="shared" si="0"/>
        <v>0</v>
      </c>
      <c r="L13" s="84">
        <f t="shared" si="1"/>
        <v>0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86" t="s">
        <v>110</v>
      </c>
      <c r="B14" s="11">
        <v>1</v>
      </c>
      <c r="C14" s="11">
        <v>1</v>
      </c>
      <c r="D14" s="11">
        <v>2</v>
      </c>
      <c r="E14" s="11"/>
      <c r="F14" s="1">
        <v>4</v>
      </c>
      <c r="G14" s="1">
        <v>6</v>
      </c>
      <c r="H14" s="1">
        <v>1</v>
      </c>
      <c r="I14" s="1"/>
      <c r="J14" s="1">
        <v>1</v>
      </c>
      <c r="K14" s="83">
        <f t="shared" si="0"/>
        <v>12</v>
      </c>
      <c r="L14" s="84">
        <f t="shared" si="1"/>
        <v>0.8191126279863481</v>
      </c>
      <c r="M14" s="85"/>
      <c r="N14" s="84"/>
      <c r="O14" s="85"/>
      <c r="P14" s="84"/>
      <c r="Q14" s="85"/>
      <c r="R14" s="84"/>
      <c r="S14" s="85"/>
      <c r="T14" s="84"/>
      <c r="U14" s="85"/>
      <c r="V14" s="84"/>
    </row>
    <row r="15" spans="1:41" ht="11.1" customHeight="1" x14ac:dyDescent="0.2">
      <c r="A15" s="78" t="s">
        <v>20</v>
      </c>
      <c r="B15" s="62"/>
      <c r="C15" s="62"/>
      <c r="D15" s="62"/>
      <c r="E15" s="62"/>
      <c r="F15" s="79"/>
      <c r="G15" s="79"/>
      <c r="H15" s="79"/>
      <c r="I15" s="79"/>
      <c r="J15" s="79"/>
      <c r="K15" s="80">
        <f t="shared" si="0"/>
        <v>0</v>
      </c>
      <c r="L15" s="81">
        <f t="shared" si="1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29" t="s">
        <v>135</v>
      </c>
      <c r="B16" s="11">
        <v>3</v>
      </c>
      <c r="C16" s="11">
        <v>4</v>
      </c>
      <c r="D16" s="11">
        <v>2</v>
      </c>
      <c r="E16" s="11"/>
      <c r="F16" s="1"/>
      <c r="G16" s="1"/>
      <c r="H16" s="1"/>
      <c r="I16" s="1"/>
      <c r="J16" s="1"/>
      <c r="K16" s="83">
        <f t="shared" si="0"/>
        <v>0</v>
      </c>
      <c r="L16" s="84">
        <f t="shared" si="1"/>
        <v>0</v>
      </c>
      <c r="M16" s="85"/>
      <c r="N16" s="84"/>
      <c r="O16" s="85"/>
      <c r="P16" s="84"/>
      <c r="Q16" s="85"/>
      <c r="R16" s="84"/>
      <c r="S16" s="85"/>
      <c r="T16" s="84"/>
      <c r="U16" s="85"/>
      <c r="V16" s="84"/>
    </row>
    <row r="17" spans="1:22" ht="11.1" customHeight="1" x14ac:dyDescent="0.2">
      <c r="A17" s="86" t="s">
        <v>147</v>
      </c>
      <c r="B17" s="11">
        <v>3</v>
      </c>
      <c r="C17" s="11">
        <v>4</v>
      </c>
      <c r="D17" s="11">
        <v>2</v>
      </c>
      <c r="E17" s="11"/>
      <c r="F17" s="1">
        <v>3</v>
      </c>
      <c r="G17" s="1"/>
      <c r="H17" s="1"/>
      <c r="I17" s="1"/>
      <c r="J17" s="1"/>
      <c r="K17" s="83">
        <f t="shared" si="0"/>
        <v>3</v>
      </c>
      <c r="L17" s="84">
        <f t="shared" si="1"/>
        <v>0.20477815699658702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86" t="s">
        <v>22</v>
      </c>
      <c r="B18" s="11">
        <v>3</v>
      </c>
      <c r="C18" s="11">
        <v>4</v>
      </c>
      <c r="D18" s="11">
        <v>3</v>
      </c>
      <c r="E18" s="11"/>
      <c r="F18" s="1"/>
      <c r="G18" s="1">
        <v>1</v>
      </c>
      <c r="H18" s="1">
        <v>1</v>
      </c>
      <c r="I18" s="1"/>
      <c r="J18" s="1"/>
      <c r="K18" s="83">
        <f t="shared" si="0"/>
        <v>2</v>
      </c>
      <c r="L18" s="84">
        <f t="shared" si="1"/>
        <v>0.13651877133105803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78" t="s">
        <v>27</v>
      </c>
      <c r="B19" s="62"/>
      <c r="C19" s="62"/>
      <c r="D19" s="62"/>
      <c r="E19" s="62"/>
      <c r="F19" s="79"/>
      <c r="G19" s="79"/>
      <c r="H19" s="79"/>
      <c r="I19" s="79"/>
      <c r="J19" s="79"/>
      <c r="K19" s="80">
        <f t="shared" si="0"/>
        <v>0</v>
      </c>
      <c r="L19" s="81">
        <f t="shared" si="1"/>
        <v>0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29" t="s">
        <v>128</v>
      </c>
      <c r="B20" s="11"/>
      <c r="C20" s="11"/>
      <c r="D20" s="11"/>
      <c r="E20" s="11"/>
      <c r="F20" s="1"/>
      <c r="G20" s="1"/>
      <c r="H20" s="1"/>
      <c r="I20" s="1"/>
      <c r="J20" s="1"/>
      <c r="K20" s="83">
        <f t="shared" si="0"/>
        <v>0</v>
      </c>
      <c r="L20" s="84">
        <f t="shared" si="1"/>
        <v>0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86" t="s">
        <v>29</v>
      </c>
      <c r="B21" s="11">
        <v>4</v>
      </c>
      <c r="C21" s="11">
        <v>5</v>
      </c>
      <c r="D21" s="11">
        <v>2</v>
      </c>
      <c r="E21" s="11"/>
      <c r="F21" s="1">
        <v>70</v>
      </c>
      <c r="G21" s="1">
        <v>40</v>
      </c>
      <c r="H21" s="1">
        <v>30</v>
      </c>
      <c r="I21" s="1">
        <v>25</v>
      </c>
      <c r="J21" s="1">
        <v>45</v>
      </c>
      <c r="K21" s="83">
        <f t="shared" si="0"/>
        <v>210</v>
      </c>
      <c r="L21" s="84">
        <f t="shared" si="1"/>
        <v>14.334470989761092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78" t="s">
        <v>30</v>
      </c>
      <c r="B22" s="62"/>
      <c r="C22" s="62"/>
      <c r="D22" s="62"/>
      <c r="E22" s="62"/>
      <c r="F22" s="79"/>
      <c r="G22" s="79"/>
      <c r="H22" s="79"/>
      <c r="I22" s="79"/>
      <c r="J22" s="79"/>
      <c r="K22" s="80">
        <f t="shared" si="0"/>
        <v>0</v>
      </c>
      <c r="L22" s="81">
        <f t="shared" si="1"/>
        <v>0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29" t="s">
        <v>127</v>
      </c>
      <c r="B23" s="11">
        <v>1</v>
      </c>
      <c r="C23" s="11">
        <v>3</v>
      </c>
      <c r="D23" s="11">
        <v>2</v>
      </c>
      <c r="E23" s="11"/>
      <c r="F23" s="1">
        <v>1</v>
      </c>
      <c r="G23" s="1">
        <v>1</v>
      </c>
      <c r="H23" s="1"/>
      <c r="I23" s="1"/>
      <c r="J23" s="1"/>
      <c r="K23" s="83">
        <f t="shared" si="0"/>
        <v>2</v>
      </c>
      <c r="L23" s="84">
        <f t="shared" si="1"/>
        <v>0.13651877133105803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78" t="s">
        <v>31</v>
      </c>
      <c r="B24" s="62"/>
      <c r="C24" s="62"/>
      <c r="D24" s="62"/>
      <c r="E24" s="62"/>
      <c r="F24" s="79"/>
      <c r="G24" s="79"/>
      <c r="H24" s="79"/>
      <c r="I24" s="79"/>
      <c r="J24" s="79"/>
      <c r="K24" s="80">
        <f t="shared" si="0"/>
        <v>0</v>
      </c>
      <c r="L24" s="81">
        <f t="shared" si="1"/>
        <v>0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29" t="s">
        <v>130</v>
      </c>
      <c r="B25" s="11">
        <v>1</v>
      </c>
      <c r="C25" s="11">
        <v>3</v>
      </c>
      <c r="D25" s="11">
        <v>1</v>
      </c>
      <c r="E25" s="11"/>
      <c r="F25" s="1"/>
      <c r="G25" s="1"/>
      <c r="H25" s="1"/>
      <c r="I25" s="1">
        <v>1</v>
      </c>
      <c r="J25" s="1"/>
      <c r="K25" s="83">
        <f t="shared" si="0"/>
        <v>1</v>
      </c>
      <c r="L25" s="84">
        <f t="shared" si="1"/>
        <v>6.8259385665529013E-2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78" t="s">
        <v>32</v>
      </c>
      <c r="B26" s="62"/>
      <c r="C26" s="62"/>
      <c r="D26" s="62"/>
      <c r="E26" s="62"/>
      <c r="F26" s="79"/>
      <c r="G26" s="79"/>
      <c r="H26" s="79"/>
      <c r="I26" s="79"/>
      <c r="J26" s="79"/>
      <c r="K26" s="80">
        <f t="shared" si="0"/>
        <v>0</v>
      </c>
      <c r="L26" s="81">
        <f t="shared" si="1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29" t="s">
        <v>129</v>
      </c>
      <c r="B27" s="11"/>
      <c r="C27" s="11"/>
      <c r="D27" s="11"/>
      <c r="E27" s="11"/>
      <c r="F27" s="1"/>
      <c r="G27" s="1"/>
      <c r="H27" s="1"/>
      <c r="I27" s="1"/>
      <c r="J27" s="1"/>
      <c r="K27" s="83">
        <f t="shared" si="0"/>
        <v>0</v>
      </c>
      <c r="L27" s="84">
        <f t="shared" si="1"/>
        <v>0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33</v>
      </c>
      <c r="B28" s="11">
        <v>5</v>
      </c>
      <c r="C28" s="11">
        <v>2</v>
      </c>
      <c r="D28" s="11">
        <v>3</v>
      </c>
      <c r="E28" s="11"/>
      <c r="F28" s="1">
        <v>2</v>
      </c>
      <c r="G28" s="1">
        <v>1</v>
      </c>
      <c r="H28" s="1">
        <v>1</v>
      </c>
      <c r="I28" s="1"/>
      <c r="J28" s="1">
        <v>8</v>
      </c>
      <c r="K28" s="83">
        <f t="shared" si="0"/>
        <v>12</v>
      </c>
      <c r="L28" s="84">
        <f t="shared" si="1"/>
        <v>0.8191126279863481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86" t="s">
        <v>35</v>
      </c>
      <c r="B29" s="11">
        <v>2</v>
      </c>
      <c r="C29" s="11">
        <v>4</v>
      </c>
      <c r="D29" s="11">
        <v>4</v>
      </c>
      <c r="E29" s="11"/>
      <c r="F29" s="1">
        <v>37</v>
      </c>
      <c r="G29" s="1">
        <v>41</v>
      </c>
      <c r="H29" s="1">
        <v>3</v>
      </c>
      <c r="I29" s="1">
        <v>22</v>
      </c>
      <c r="J29" s="1">
        <v>12</v>
      </c>
      <c r="K29" s="83">
        <f t="shared" si="0"/>
        <v>115</v>
      </c>
      <c r="L29" s="84">
        <f t="shared" si="1"/>
        <v>7.8498293515358366</v>
      </c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38</v>
      </c>
      <c r="B30" s="11">
        <v>2</v>
      </c>
      <c r="C30" s="11">
        <v>5</v>
      </c>
      <c r="D30" s="11">
        <v>3</v>
      </c>
      <c r="E30" s="11"/>
      <c r="F30" s="1"/>
      <c r="G30" s="1"/>
      <c r="H30" s="1"/>
      <c r="I30" s="1">
        <v>1</v>
      </c>
      <c r="J30" s="1"/>
      <c r="K30" s="83">
        <f t="shared" si="0"/>
        <v>1</v>
      </c>
      <c r="L30" s="84">
        <f t="shared" si="1"/>
        <v>6.8259385665529013E-2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42</v>
      </c>
      <c r="B31" s="11">
        <v>2</v>
      </c>
      <c r="C31" s="11">
        <v>4</v>
      </c>
      <c r="D31" s="11">
        <v>2</v>
      </c>
      <c r="E31" s="11"/>
      <c r="F31" s="1">
        <v>22</v>
      </c>
      <c r="G31" s="1">
        <v>24</v>
      </c>
      <c r="H31" s="1">
        <v>33</v>
      </c>
      <c r="I31" s="1">
        <v>30</v>
      </c>
      <c r="J31" s="1">
        <v>29</v>
      </c>
      <c r="K31" s="83">
        <f t="shared" si="0"/>
        <v>138</v>
      </c>
      <c r="L31" s="84">
        <f t="shared" si="1"/>
        <v>9.4197952218430032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78" t="s">
        <v>44</v>
      </c>
      <c r="B32" s="62"/>
      <c r="C32" s="62"/>
      <c r="D32" s="62"/>
      <c r="E32" s="62"/>
      <c r="F32" s="79"/>
      <c r="G32" s="79"/>
      <c r="H32" s="79"/>
      <c r="I32" s="79"/>
      <c r="J32" s="79"/>
      <c r="K32" s="80">
        <f t="shared" si="0"/>
        <v>0</v>
      </c>
      <c r="L32" s="81">
        <f t="shared" si="1"/>
        <v>0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29" t="s">
        <v>45</v>
      </c>
      <c r="B33" s="11"/>
      <c r="C33" s="11"/>
      <c r="D33" s="11"/>
      <c r="E33" s="11"/>
      <c r="F33" s="1"/>
      <c r="G33" s="1"/>
      <c r="H33" s="1"/>
      <c r="I33" s="1"/>
      <c r="J33" s="1"/>
      <c r="K33" s="83">
        <f t="shared" si="0"/>
        <v>0</v>
      </c>
      <c r="L33" s="84">
        <f t="shared" si="1"/>
        <v>0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86" t="s">
        <v>47</v>
      </c>
      <c r="B34" s="11">
        <v>1</v>
      </c>
      <c r="C34" s="11">
        <v>5</v>
      </c>
      <c r="D34" s="11">
        <v>4</v>
      </c>
      <c r="E34" s="11"/>
      <c r="F34" s="1">
        <v>3</v>
      </c>
      <c r="G34" s="1">
        <v>20</v>
      </c>
      <c r="H34" s="1"/>
      <c r="I34" s="1">
        <v>20</v>
      </c>
      <c r="J34" s="1">
        <v>4</v>
      </c>
      <c r="K34" s="83">
        <f t="shared" si="0"/>
        <v>47</v>
      </c>
      <c r="L34" s="84">
        <f t="shared" si="1"/>
        <v>3.2081911262798632</v>
      </c>
      <c r="M34" s="85"/>
      <c r="N34" s="84"/>
      <c r="O34" s="85"/>
      <c r="P34" s="84"/>
      <c r="Q34" s="85"/>
      <c r="R34" s="84"/>
      <c r="S34" s="85"/>
      <c r="T34" s="84"/>
      <c r="U34" s="85"/>
      <c r="V34" s="84"/>
    </row>
    <row r="35" spans="1:22" ht="11.1" customHeight="1" x14ac:dyDescent="0.2">
      <c r="A35" s="86" t="s">
        <v>50</v>
      </c>
      <c r="B35" s="11">
        <v>1</v>
      </c>
      <c r="C35" s="11">
        <v>5</v>
      </c>
      <c r="D35" s="11">
        <v>3</v>
      </c>
      <c r="E35" s="11"/>
      <c r="F35" s="1">
        <v>4</v>
      </c>
      <c r="G35" s="1">
        <v>5</v>
      </c>
      <c r="H35" s="1"/>
      <c r="I35" s="1"/>
      <c r="J35" s="1"/>
      <c r="K35" s="83">
        <f t="shared" si="0"/>
        <v>9</v>
      </c>
      <c r="L35" s="84">
        <f t="shared" si="1"/>
        <v>0.61433447098976102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51</v>
      </c>
      <c r="B36" s="11">
        <v>1</v>
      </c>
      <c r="C36" s="11">
        <v>5</v>
      </c>
      <c r="D36" s="11">
        <v>4</v>
      </c>
      <c r="E36" s="11"/>
      <c r="F36" s="1">
        <v>17</v>
      </c>
      <c r="G36" s="1">
        <v>19</v>
      </c>
      <c r="H36" s="1">
        <v>10</v>
      </c>
      <c r="I36" s="1">
        <v>12</v>
      </c>
      <c r="J36" s="1">
        <v>7</v>
      </c>
      <c r="K36" s="83">
        <f t="shared" si="0"/>
        <v>65</v>
      </c>
      <c r="L36" s="84">
        <f t="shared" si="1"/>
        <v>4.4368600682593859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86" t="s">
        <v>52</v>
      </c>
      <c r="B37" s="11">
        <v>3</v>
      </c>
      <c r="C37" s="11">
        <v>5</v>
      </c>
      <c r="D37" s="11">
        <v>3</v>
      </c>
      <c r="E37" s="11">
        <v>5</v>
      </c>
      <c r="F37" s="1"/>
      <c r="G37" s="1"/>
      <c r="H37" s="1"/>
      <c r="I37" s="1">
        <v>1</v>
      </c>
      <c r="J37" s="1"/>
      <c r="K37" s="83">
        <f t="shared" si="0"/>
        <v>1</v>
      </c>
      <c r="L37" s="84">
        <f t="shared" si="1"/>
        <v>6.8259385665529013E-2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86" t="s">
        <v>113</v>
      </c>
      <c r="B38" s="11">
        <v>1</v>
      </c>
      <c r="C38" s="11">
        <v>3</v>
      </c>
      <c r="D38" s="11">
        <v>3</v>
      </c>
      <c r="E38" s="11"/>
      <c r="F38" s="1"/>
      <c r="G38" s="1">
        <v>5</v>
      </c>
      <c r="H38" s="1"/>
      <c r="I38" s="1">
        <v>2</v>
      </c>
      <c r="J38" s="1"/>
      <c r="K38" s="83">
        <f t="shared" si="0"/>
        <v>7</v>
      </c>
      <c r="L38" s="84">
        <f t="shared" si="1"/>
        <v>0.47781569965870302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78" t="s">
        <v>59</v>
      </c>
      <c r="B39" s="62"/>
      <c r="C39" s="62"/>
      <c r="D39" s="62"/>
      <c r="E39" s="62"/>
      <c r="F39" s="79"/>
      <c r="G39" s="79"/>
      <c r="H39" s="79"/>
      <c r="I39" s="79"/>
      <c r="J39" s="79"/>
      <c r="K39" s="80">
        <f t="shared" si="0"/>
        <v>0</v>
      </c>
      <c r="L39" s="81">
        <f t="shared" si="1"/>
        <v>0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29" t="s">
        <v>132</v>
      </c>
      <c r="B40" s="11"/>
      <c r="C40" s="11"/>
      <c r="D40" s="11"/>
      <c r="E40" s="11"/>
      <c r="F40" s="1"/>
      <c r="G40" s="1"/>
      <c r="H40" s="1"/>
      <c r="I40" s="1"/>
      <c r="J40" s="1"/>
      <c r="K40" s="83">
        <f t="shared" si="0"/>
        <v>0</v>
      </c>
      <c r="L40" s="84">
        <f t="shared" si="1"/>
        <v>0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30" t="s">
        <v>64</v>
      </c>
      <c r="B41" s="11">
        <v>3</v>
      </c>
      <c r="C41" s="11">
        <v>5</v>
      </c>
      <c r="D41" s="11">
        <v>3</v>
      </c>
      <c r="E41" s="11"/>
      <c r="F41" s="1">
        <v>15</v>
      </c>
      <c r="G41" s="1">
        <v>8</v>
      </c>
      <c r="H41" s="1">
        <v>4</v>
      </c>
      <c r="I41" s="1">
        <v>6</v>
      </c>
      <c r="J41" s="1">
        <v>5</v>
      </c>
      <c r="K41" s="83">
        <f t="shared" si="0"/>
        <v>38</v>
      </c>
      <c r="L41" s="84">
        <f t="shared" si="1"/>
        <v>2.5938566552901023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30" t="s">
        <v>138</v>
      </c>
      <c r="B42" s="11"/>
      <c r="C42" s="11">
        <v>5</v>
      </c>
      <c r="D42" s="11"/>
      <c r="E42" s="11"/>
      <c r="F42" s="1">
        <v>1</v>
      </c>
      <c r="G42" s="1"/>
      <c r="H42" s="1"/>
      <c r="I42" s="1"/>
      <c r="J42" s="1"/>
      <c r="K42" s="83">
        <f t="shared" si="0"/>
        <v>1</v>
      </c>
      <c r="L42" s="84">
        <f t="shared" si="1"/>
        <v>6.8259385665529013E-2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86" t="s">
        <v>115</v>
      </c>
      <c r="B43" s="11">
        <v>2</v>
      </c>
      <c r="C43" s="11">
        <v>4</v>
      </c>
      <c r="D43" s="11">
        <v>2</v>
      </c>
      <c r="E43" s="11"/>
      <c r="F43" s="1">
        <v>2</v>
      </c>
      <c r="G43" s="1">
        <v>1</v>
      </c>
      <c r="H43" s="1">
        <v>1</v>
      </c>
      <c r="I43" s="1"/>
      <c r="J43" s="1"/>
      <c r="K43" s="83">
        <f t="shared" si="0"/>
        <v>4</v>
      </c>
      <c r="L43" s="84">
        <f t="shared" si="1"/>
        <v>0.27303754266211605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65</v>
      </c>
      <c r="B44" s="11">
        <v>2</v>
      </c>
      <c r="C44" s="11">
        <v>4</v>
      </c>
      <c r="D44" s="11">
        <v>4</v>
      </c>
      <c r="E44" s="11"/>
      <c r="F44" s="1">
        <v>6</v>
      </c>
      <c r="G44" s="1">
        <v>2</v>
      </c>
      <c r="H44" s="1">
        <v>1</v>
      </c>
      <c r="I44" s="1">
        <v>4</v>
      </c>
      <c r="J44" s="1">
        <v>2</v>
      </c>
      <c r="K44" s="83">
        <f t="shared" si="0"/>
        <v>15</v>
      </c>
      <c r="L44" s="84">
        <f t="shared" si="1"/>
        <v>1.0238907849829351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66</v>
      </c>
      <c r="B45" s="11">
        <v>2</v>
      </c>
      <c r="C45" s="11">
        <v>4</v>
      </c>
      <c r="D45" s="11">
        <v>4</v>
      </c>
      <c r="E45" s="11"/>
      <c r="F45" s="1">
        <v>21</v>
      </c>
      <c r="G45" s="1">
        <v>40</v>
      </c>
      <c r="H45" s="1">
        <v>12</v>
      </c>
      <c r="I45" s="1">
        <v>7</v>
      </c>
      <c r="J45" s="1">
        <v>6</v>
      </c>
      <c r="K45" s="83">
        <f t="shared" si="0"/>
        <v>86</v>
      </c>
      <c r="L45" s="84">
        <f t="shared" si="1"/>
        <v>5.8703071672354952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78" t="s">
        <v>69</v>
      </c>
      <c r="B46" s="62"/>
      <c r="C46" s="62"/>
      <c r="D46" s="62"/>
      <c r="E46" s="62"/>
      <c r="F46" s="79"/>
      <c r="G46" s="79"/>
      <c r="H46" s="79"/>
      <c r="I46" s="79"/>
      <c r="J46" s="79"/>
      <c r="K46" s="80">
        <f t="shared" si="0"/>
        <v>0</v>
      </c>
      <c r="L46" s="81">
        <f t="shared" si="1"/>
        <v>0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29" t="s">
        <v>70</v>
      </c>
      <c r="B47" s="11"/>
      <c r="C47" s="11"/>
      <c r="D47" s="11"/>
      <c r="E47" s="11"/>
      <c r="F47" s="1"/>
      <c r="G47" s="1"/>
      <c r="H47" s="1"/>
      <c r="I47" s="1"/>
      <c r="J47" s="1"/>
      <c r="K47" s="83">
        <f t="shared" si="0"/>
        <v>0</v>
      </c>
      <c r="L47" s="84">
        <f t="shared" si="1"/>
        <v>0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71</v>
      </c>
      <c r="B48" s="11">
        <v>1</v>
      </c>
      <c r="C48" s="11">
        <v>3</v>
      </c>
      <c r="D48" s="11">
        <v>4</v>
      </c>
      <c r="E48" s="11"/>
      <c r="F48" s="1">
        <v>2</v>
      </c>
      <c r="G48" s="1">
        <v>2</v>
      </c>
      <c r="H48" s="1">
        <v>2</v>
      </c>
      <c r="I48" s="1">
        <v>1</v>
      </c>
      <c r="J48" s="1">
        <v>1</v>
      </c>
      <c r="K48" s="83">
        <f t="shared" si="0"/>
        <v>8</v>
      </c>
      <c r="L48" s="84">
        <f t="shared" si="1"/>
        <v>0.5460750853242321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117</v>
      </c>
      <c r="B49" s="11">
        <v>1</v>
      </c>
      <c r="C49" s="11">
        <v>3</v>
      </c>
      <c r="D49" s="11">
        <v>3</v>
      </c>
      <c r="E49" s="11"/>
      <c r="F49" s="1"/>
      <c r="G49" s="1"/>
      <c r="H49" s="1"/>
      <c r="I49" s="1"/>
      <c r="J49" s="1">
        <v>1</v>
      </c>
      <c r="K49" s="83">
        <f t="shared" si="0"/>
        <v>1</v>
      </c>
      <c r="L49" s="84">
        <f t="shared" si="1"/>
        <v>6.8259385665529013E-2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74</v>
      </c>
      <c r="B50" s="11"/>
      <c r="C50" s="11">
        <v>4</v>
      </c>
      <c r="D50" s="11"/>
      <c r="E50" s="11">
        <v>5</v>
      </c>
      <c r="F50" s="1">
        <v>1</v>
      </c>
      <c r="G50" s="1">
        <v>1</v>
      </c>
      <c r="H50" s="1"/>
      <c r="I50" s="1"/>
      <c r="J50" s="1"/>
      <c r="K50" s="83">
        <f t="shared" si="0"/>
        <v>2</v>
      </c>
      <c r="L50" s="84">
        <f t="shared" si="1"/>
        <v>0.13651877133105803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86" t="s">
        <v>77</v>
      </c>
      <c r="B51" s="11">
        <v>1</v>
      </c>
      <c r="C51" s="11">
        <v>1</v>
      </c>
      <c r="D51" s="11">
        <v>3</v>
      </c>
      <c r="E51" s="11"/>
      <c r="F51" s="1">
        <v>7</v>
      </c>
      <c r="G51" s="1"/>
      <c r="H51" s="1">
        <v>2</v>
      </c>
      <c r="I51" s="1"/>
      <c r="J51" s="1">
        <v>1</v>
      </c>
      <c r="K51" s="83">
        <f t="shared" si="0"/>
        <v>10</v>
      </c>
      <c r="L51" s="84">
        <f t="shared" si="1"/>
        <v>0.68259385665529015</v>
      </c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86" t="s">
        <v>81</v>
      </c>
      <c r="B52" s="11">
        <v>1</v>
      </c>
      <c r="C52" s="11">
        <v>1</v>
      </c>
      <c r="D52" s="11">
        <v>2</v>
      </c>
      <c r="E52" s="11"/>
      <c r="F52" s="1">
        <v>19</v>
      </c>
      <c r="G52" s="1">
        <v>28</v>
      </c>
      <c r="H52" s="1"/>
      <c r="I52" s="1">
        <v>41</v>
      </c>
      <c r="J52" s="1">
        <v>10</v>
      </c>
      <c r="K52" s="83">
        <f t="shared" si="0"/>
        <v>98</v>
      </c>
      <c r="L52" s="84">
        <f t="shared" si="1"/>
        <v>6.689419795221843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86" t="s">
        <v>82</v>
      </c>
      <c r="B53" s="11">
        <v>2</v>
      </c>
      <c r="C53" s="11">
        <v>4</v>
      </c>
      <c r="D53" s="11">
        <v>3</v>
      </c>
      <c r="E53" s="11"/>
      <c r="F53" s="1">
        <v>13</v>
      </c>
      <c r="G53" s="1">
        <v>20</v>
      </c>
      <c r="H53" s="1">
        <v>18</v>
      </c>
      <c r="I53" s="1">
        <v>2</v>
      </c>
      <c r="J53" s="1">
        <v>5</v>
      </c>
      <c r="K53" s="83">
        <f t="shared" si="0"/>
        <v>58</v>
      </c>
      <c r="L53" s="84">
        <f t="shared" si="1"/>
        <v>3.9590443686006824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84</v>
      </c>
      <c r="B54" s="11">
        <v>1</v>
      </c>
      <c r="C54" s="11">
        <v>5</v>
      </c>
      <c r="D54" s="11">
        <v>2</v>
      </c>
      <c r="E54" s="11"/>
      <c r="F54" s="1">
        <v>58</v>
      </c>
      <c r="G54" s="1">
        <v>24</v>
      </c>
      <c r="H54" s="1">
        <v>12</v>
      </c>
      <c r="I54" s="1">
        <v>15</v>
      </c>
      <c r="J54" s="1">
        <v>10</v>
      </c>
      <c r="K54" s="83">
        <f t="shared" si="0"/>
        <v>119</v>
      </c>
      <c r="L54" s="84">
        <f t="shared" si="1"/>
        <v>8.1228668941979532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86" t="s">
        <v>86</v>
      </c>
      <c r="B55" s="11">
        <v>1</v>
      </c>
      <c r="C55" s="11">
        <v>5</v>
      </c>
      <c r="D55" s="11">
        <v>3</v>
      </c>
      <c r="E55" s="11"/>
      <c r="F55" s="1">
        <v>1</v>
      </c>
      <c r="G55" s="1"/>
      <c r="H55" s="1"/>
      <c r="I55" s="1"/>
      <c r="J55" s="1"/>
      <c r="K55" s="83">
        <f t="shared" si="0"/>
        <v>1</v>
      </c>
      <c r="L55" s="84">
        <f t="shared" si="1"/>
        <v>6.8259385665529013E-2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87</v>
      </c>
      <c r="B56" s="11">
        <v>1</v>
      </c>
      <c r="C56" s="11">
        <v>5</v>
      </c>
      <c r="D56" s="11">
        <v>0</v>
      </c>
      <c r="E56" s="11"/>
      <c r="F56" s="1">
        <v>1</v>
      </c>
      <c r="G56" s="1"/>
      <c r="H56" s="1"/>
      <c r="I56" s="1"/>
      <c r="J56" s="1"/>
      <c r="K56" s="83">
        <f t="shared" si="0"/>
        <v>1</v>
      </c>
      <c r="L56" s="84">
        <f t="shared" si="1"/>
        <v>6.8259385665529013E-2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86" t="s">
        <v>121</v>
      </c>
      <c r="B57" s="11">
        <v>1</v>
      </c>
      <c r="C57" s="11">
        <v>5</v>
      </c>
      <c r="D57" s="11">
        <v>2</v>
      </c>
      <c r="E57" s="11"/>
      <c r="F57" s="1">
        <v>1</v>
      </c>
      <c r="G57" s="1"/>
      <c r="H57" s="1"/>
      <c r="I57" s="1"/>
      <c r="J57" s="1"/>
      <c r="K57" s="83">
        <f t="shared" si="0"/>
        <v>1</v>
      </c>
      <c r="L57" s="84">
        <f t="shared" si="1"/>
        <v>6.8259385665529013E-2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86" t="s">
        <v>89</v>
      </c>
      <c r="B58" s="11">
        <v>2</v>
      </c>
      <c r="C58" s="11">
        <v>5</v>
      </c>
      <c r="D58" s="11">
        <v>3</v>
      </c>
      <c r="E58" s="11"/>
      <c r="F58" s="1">
        <v>3</v>
      </c>
      <c r="G58" s="1">
        <v>5</v>
      </c>
      <c r="H58" s="1">
        <v>8</v>
      </c>
      <c r="I58" s="1"/>
      <c r="J58" s="1">
        <v>3</v>
      </c>
      <c r="K58" s="83">
        <f t="shared" si="0"/>
        <v>19</v>
      </c>
      <c r="L58" s="84">
        <f t="shared" si="1"/>
        <v>1.2969283276450512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91</v>
      </c>
      <c r="B59" s="11">
        <v>1</v>
      </c>
      <c r="C59" s="11">
        <v>5</v>
      </c>
      <c r="D59" s="11">
        <v>3</v>
      </c>
      <c r="E59" s="11"/>
      <c r="F59" s="1">
        <v>4</v>
      </c>
      <c r="G59" s="1">
        <v>10</v>
      </c>
      <c r="H59" s="1">
        <v>4</v>
      </c>
      <c r="I59" s="1">
        <v>1</v>
      </c>
      <c r="J59" s="1">
        <v>4</v>
      </c>
      <c r="K59" s="83">
        <f t="shared" si="0"/>
        <v>23</v>
      </c>
      <c r="L59" s="84">
        <f t="shared" si="1"/>
        <v>1.5699658703071673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92</v>
      </c>
      <c r="B60" s="11">
        <v>4</v>
      </c>
      <c r="C60" s="11">
        <v>0</v>
      </c>
      <c r="D60" s="11">
        <v>3</v>
      </c>
      <c r="E60" s="11" t="s">
        <v>145</v>
      </c>
      <c r="F60" s="1">
        <v>2</v>
      </c>
      <c r="G60" s="1">
        <v>1</v>
      </c>
      <c r="H60" s="1"/>
      <c r="I60" s="1"/>
      <c r="J60" s="1"/>
      <c r="K60" s="83">
        <f t="shared" si="0"/>
        <v>3</v>
      </c>
      <c r="L60" s="84">
        <f t="shared" si="1"/>
        <v>0.20477815699658702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136</v>
      </c>
      <c r="B61" s="11">
        <v>2</v>
      </c>
      <c r="C61" s="11">
        <v>5</v>
      </c>
      <c r="D61" s="11">
        <v>3</v>
      </c>
      <c r="E61" s="11"/>
      <c r="F61" s="1"/>
      <c r="G61" s="1"/>
      <c r="H61" s="1">
        <v>1</v>
      </c>
      <c r="I61" s="1"/>
      <c r="J61" s="1"/>
      <c r="K61" s="83">
        <f t="shared" si="0"/>
        <v>1</v>
      </c>
      <c r="L61" s="84">
        <f t="shared" si="1"/>
        <v>6.8259385665529013E-2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78" t="s">
        <v>94</v>
      </c>
      <c r="B62" s="62"/>
      <c r="C62" s="62"/>
      <c r="D62" s="62"/>
      <c r="E62" s="62"/>
      <c r="F62" s="79"/>
      <c r="G62" s="79"/>
      <c r="H62" s="79"/>
      <c r="I62" s="79"/>
      <c r="J62" s="79"/>
      <c r="K62" s="80">
        <f t="shared" si="0"/>
        <v>0</v>
      </c>
      <c r="L62" s="81">
        <f t="shared" si="1"/>
        <v>0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29" t="s">
        <v>95</v>
      </c>
      <c r="B63" s="11"/>
      <c r="C63" s="11"/>
      <c r="D63" s="11"/>
      <c r="E63" s="11"/>
      <c r="F63" s="1"/>
      <c r="G63" s="1"/>
      <c r="H63" s="1"/>
      <c r="I63" s="1"/>
      <c r="J63" s="1"/>
      <c r="K63" s="83">
        <f t="shared" si="0"/>
        <v>0</v>
      </c>
      <c r="L63" s="84">
        <f t="shared" si="1"/>
        <v>0</v>
      </c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30" t="s">
        <v>137</v>
      </c>
      <c r="B64" s="11"/>
      <c r="C64" s="11">
        <v>3</v>
      </c>
      <c r="D64" s="11"/>
      <c r="E64" s="11"/>
      <c r="F64" s="1"/>
      <c r="G64" s="1">
        <v>1</v>
      </c>
      <c r="H64" s="1"/>
      <c r="I64" s="1"/>
      <c r="J64" s="1"/>
      <c r="K64" s="83">
        <f t="shared" si="0"/>
        <v>1</v>
      </c>
      <c r="L64" s="84">
        <f t="shared" si="1"/>
        <v>6.8259385665529013E-2</v>
      </c>
      <c r="M64" s="85"/>
      <c r="N64" s="84"/>
      <c r="O64" s="85"/>
      <c r="P64" s="84"/>
      <c r="Q64" s="85"/>
      <c r="R64" s="84"/>
      <c r="S64" s="85"/>
      <c r="T64" s="84"/>
      <c r="U64" s="85"/>
      <c r="V64" s="84"/>
    </row>
    <row r="65" spans="1:22" ht="11.1" customHeight="1" x14ac:dyDescent="0.2">
      <c r="A65" s="30" t="s">
        <v>124</v>
      </c>
      <c r="B65" s="11"/>
      <c r="C65" s="11">
        <v>3</v>
      </c>
      <c r="D65" s="11"/>
      <c r="E65" s="11"/>
      <c r="F65" s="1"/>
      <c r="G65" s="1"/>
      <c r="H65" s="1"/>
      <c r="I65" s="1"/>
      <c r="J65" s="1">
        <v>1</v>
      </c>
      <c r="K65" s="83">
        <f t="shared" si="0"/>
        <v>1</v>
      </c>
      <c r="L65" s="84">
        <f t="shared" si="1"/>
        <v>6.8259385665529013E-2</v>
      </c>
      <c r="M65" s="85"/>
      <c r="N65" s="84"/>
      <c r="O65" s="85"/>
      <c r="P65" s="84"/>
      <c r="Q65" s="85"/>
      <c r="R65" s="84"/>
      <c r="S65" s="85"/>
      <c r="T65" s="84"/>
      <c r="U65" s="85"/>
      <c r="V65" s="84"/>
    </row>
    <row r="66" spans="1:22" ht="11.1" customHeight="1" x14ac:dyDescent="0.2">
      <c r="A66" s="86" t="s">
        <v>125</v>
      </c>
      <c r="B66" s="11">
        <v>1</v>
      </c>
      <c r="C66" s="11">
        <v>3</v>
      </c>
      <c r="D66" s="11">
        <v>2</v>
      </c>
      <c r="E66" s="11"/>
      <c r="F66" s="1">
        <v>3</v>
      </c>
      <c r="G66" s="1">
        <v>4</v>
      </c>
      <c r="H66" s="1"/>
      <c r="I66" s="1">
        <v>1</v>
      </c>
      <c r="J66" s="1">
        <v>2</v>
      </c>
      <c r="K66" s="83">
        <f t="shared" si="0"/>
        <v>10</v>
      </c>
      <c r="L66" s="84">
        <f t="shared" si="1"/>
        <v>0.68259385665529015</v>
      </c>
      <c r="M66" s="85"/>
      <c r="N66" s="84"/>
      <c r="O66" s="85"/>
      <c r="P66" s="84"/>
      <c r="Q66" s="85"/>
      <c r="R66" s="84"/>
      <c r="S66" s="85"/>
      <c r="T66" s="84"/>
      <c r="U66" s="85"/>
      <c r="V66" s="84"/>
    </row>
    <row r="67" spans="1:22" ht="11.1" customHeight="1" x14ac:dyDescent="0.2">
      <c r="A67" s="86" t="s">
        <v>126</v>
      </c>
      <c r="B67" s="11">
        <v>2</v>
      </c>
      <c r="C67" s="11"/>
      <c r="D67" s="11">
        <v>2</v>
      </c>
      <c r="E67" s="11"/>
      <c r="F67" s="1"/>
      <c r="G67" s="1">
        <v>1</v>
      </c>
      <c r="H67" s="1"/>
      <c r="I67" s="1"/>
      <c r="J67" s="1"/>
      <c r="K67" s="83">
        <f t="shared" si="0"/>
        <v>1</v>
      </c>
      <c r="L67" s="84">
        <f t="shared" si="1"/>
        <v>6.8259385665529013E-2</v>
      </c>
      <c r="M67" s="85"/>
      <c r="N67" s="84"/>
      <c r="O67" s="85"/>
      <c r="P67" s="84"/>
      <c r="Q67" s="85"/>
      <c r="R67" s="84"/>
      <c r="S67" s="85"/>
      <c r="T67" s="84"/>
      <c r="U67" s="85"/>
      <c r="V67" s="84"/>
    </row>
    <row r="68" spans="1:22" ht="11.1" customHeight="1" x14ac:dyDescent="0.2">
      <c r="A68" s="86" t="s">
        <v>97</v>
      </c>
      <c r="B68" s="11">
        <v>1</v>
      </c>
      <c r="C68" s="11">
        <v>1</v>
      </c>
      <c r="D68" s="11">
        <v>2</v>
      </c>
      <c r="E68" s="11"/>
      <c r="F68" s="1">
        <v>6</v>
      </c>
      <c r="G68" s="1">
        <v>5</v>
      </c>
      <c r="H68" s="1">
        <v>3</v>
      </c>
      <c r="I68" s="1"/>
      <c r="J68" s="1">
        <v>6</v>
      </c>
      <c r="K68" s="83">
        <f t="shared" si="0"/>
        <v>20</v>
      </c>
      <c r="L68" s="84">
        <f t="shared" si="1"/>
        <v>1.3651877133105803</v>
      </c>
      <c r="M68" s="85"/>
      <c r="N68" s="84"/>
      <c r="O68" s="85"/>
      <c r="P68" s="84"/>
      <c r="Q68" s="85"/>
      <c r="R68" s="84"/>
      <c r="S68" s="85"/>
      <c r="T68" s="84"/>
      <c r="U68" s="85"/>
      <c r="V68" s="84"/>
    </row>
    <row r="69" spans="1:22" ht="11.1" customHeight="1" x14ac:dyDescent="0.2">
      <c r="A69" s="86" t="s">
        <v>98</v>
      </c>
      <c r="B69" s="11">
        <v>1</v>
      </c>
      <c r="C69" s="11">
        <v>2</v>
      </c>
      <c r="D69" s="11">
        <v>1</v>
      </c>
      <c r="E69" s="11"/>
      <c r="F69" s="1">
        <v>34</v>
      </c>
      <c r="G69" s="1">
        <v>31</v>
      </c>
      <c r="H69" s="1">
        <v>31</v>
      </c>
      <c r="I69" s="1">
        <v>30</v>
      </c>
      <c r="J69" s="1">
        <v>40</v>
      </c>
      <c r="K69" s="83">
        <f t="shared" si="0"/>
        <v>166</v>
      </c>
      <c r="L69" s="84">
        <f t="shared" si="1"/>
        <v>11.331058020477816</v>
      </c>
      <c r="M69" s="85"/>
      <c r="N69" s="84"/>
      <c r="O69" s="85"/>
      <c r="P69" s="84"/>
      <c r="Q69" s="85"/>
      <c r="R69" s="84"/>
      <c r="S69" s="85"/>
      <c r="T69" s="84"/>
      <c r="U69" s="85"/>
      <c r="V69" s="84"/>
    </row>
    <row r="70" spans="1:22" ht="11.1" customHeight="1" x14ac:dyDescent="0.2">
      <c r="A70" s="86" t="s">
        <v>99</v>
      </c>
      <c r="B70" s="11">
        <v>1</v>
      </c>
      <c r="C70" s="11">
        <v>3</v>
      </c>
      <c r="D70" s="11">
        <v>1</v>
      </c>
      <c r="E70" s="11"/>
      <c r="F70" s="1"/>
      <c r="G70" s="1">
        <v>1</v>
      </c>
      <c r="H70" s="1"/>
      <c r="I70" s="1">
        <v>3</v>
      </c>
      <c r="J70" s="1">
        <v>4</v>
      </c>
      <c r="K70" s="83">
        <f t="shared" si="0"/>
        <v>8</v>
      </c>
      <c r="L70" s="84">
        <f t="shared" si="1"/>
        <v>0.5460750853242321</v>
      </c>
      <c r="M70" s="85"/>
      <c r="N70" s="84"/>
      <c r="O70" s="85"/>
      <c r="P70" s="84"/>
      <c r="Q70" s="85"/>
      <c r="R70" s="84"/>
      <c r="S70" s="85"/>
      <c r="T70" s="84"/>
      <c r="U70" s="85"/>
      <c r="V70" s="84"/>
    </row>
    <row r="71" spans="1:22" ht="11.1" customHeight="1" x14ac:dyDescent="0.2">
      <c r="A71" s="86" t="s">
        <v>100</v>
      </c>
      <c r="B71" s="11">
        <v>2</v>
      </c>
      <c r="C71" s="11">
        <v>3</v>
      </c>
      <c r="D71" s="11">
        <v>3</v>
      </c>
      <c r="E71" s="11"/>
      <c r="F71" s="1"/>
      <c r="G71" s="1">
        <v>1</v>
      </c>
      <c r="H71" s="1"/>
      <c r="I71" s="1"/>
      <c r="J71" s="1"/>
      <c r="K71" s="83">
        <f t="shared" ref="K71" si="2">SUM(F71:J71)</f>
        <v>1</v>
      </c>
      <c r="L71" s="84">
        <f t="shared" ref="L71" si="3">+(K71/K$74)*100</f>
        <v>6.8259385665529013E-2</v>
      </c>
      <c r="M71" s="85"/>
      <c r="N71" s="84"/>
      <c r="O71" s="85"/>
      <c r="P71" s="84"/>
      <c r="Q71" s="85"/>
      <c r="R71" s="84"/>
      <c r="S71" s="85"/>
      <c r="T71" s="84"/>
      <c r="U71" s="85"/>
      <c r="V71" s="84"/>
    </row>
    <row r="72" spans="1:22" ht="11.1" customHeight="1" x14ac:dyDescent="0.2">
      <c r="A72" s="38" t="s">
        <v>106</v>
      </c>
      <c r="B72" s="13"/>
      <c r="C72" s="13"/>
      <c r="D72" s="13"/>
      <c r="E72" s="13"/>
      <c r="F72" s="2"/>
      <c r="G72" s="2"/>
      <c r="H72" s="2"/>
      <c r="I72" s="2"/>
      <c r="J72" s="2"/>
      <c r="K72" s="50">
        <v>44</v>
      </c>
      <c r="L72" s="39"/>
      <c r="M72" s="2"/>
      <c r="N72" s="39"/>
      <c r="O72" s="2"/>
      <c r="P72" s="39"/>
      <c r="Q72" s="2"/>
      <c r="R72" s="39"/>
      <c r="S72" s="2"/>
      <c r="T72" s="39"/>
      <c r="U72" s="2"/>
      <c r="V72" s="39"/>
    </row>
    <row r="73" spans="1:22" ht="11.1" customHeight="1" x14ac:dyDescent="0.2">
      <c r="A73" s="28" t="s">
        <v>107</v>
      </c>
      <c r="B73" s="11"/>
      <c r="C73" s="11"/>
      <c r="D73" s="11"/>
      <c r="E73" s="11"/>
      <c r="F73" s="1"/>
      <c r="G73" s="1"/>
      <c r="H73" s="1"/>
      <c r="I73" s="1"/>
      <c r="J73" s="1"/>
      <c r="K73" s="48">
        <v>44</v>
      </c>
      <c r="L73" s="32"/>
      <c r="M73" s="1"/>
      <c r="N73" s="32"/>
      <c r="O73" s="1"/>
      <c r="P73" s="32"/>
      <c r="Q73" s="1"/>
      <c r="R73" s="32"/>
      <c r="S73" s="1"/>
      <c r="T73" s="32"/>
      <c r="U73" s="1"/>
      <c r="V73" s="32"/>
    </row>
    <row r="74" spans="1:22" ht="11.1" customHeight="1" x14ac:dyDescent="0.2">
      <c r="A74" s="28" t="s">
        <v>102</v>
      </c>
      <c r="B74" s="11"/>
      <c r="C74" s="11"/>
      <c r="D74" s="11"/>
      <c r="E74" s="11"/>
      <c r="F74" s="1">
        <f>SUM(F6:F71)</f>
        <v>395</v>
      </c>
      <c r="G74" s="1">
        <f t="shared" ref="G74:L74" si="4">SUM(G6:G71)</f>
        <v>381</v>
      </c>
      <c r="H74" s="1">
        <f t="shared" si="4"/>
        <v>199</v>
      </c>
      <c r="I74" s="1">
        <f t="shared" si="4"/>
        <v>242</v>
      </c>
      <c r="J74" s="1">
        <f t="shared" si="4"/>
        <v>248</v>
      </c>
      <c r="K74" s="48">
        <f t="shared" si="4"/>
        <v>1465</v>
      </c>
      <c r="L74" s="33">
        <f t="shared" si="4"/>
        <v>99.999999999999972</v>
      </c>
      <c r="M74" s="1"/>
      <c r="N74" s="33"/>
      <c r="O74" s="1"/>
      <c r="P74" s="33"/>
      <c r="Q74" s="1"/>
      <c r="R74" s="33"/>
      <c r="S74" s="1"/>
      <c r="T74" s="33"/>
      <c r="U74" s="1"/>
      <c r="V74" s="33"/>
    </row>
    <row r="75" spans="1:22" ht="11.1" customHeight="1" x14ac:dyDescent="0.2">
      <c r="A75" s="41" t="s">
        <v>108</v>
      </c>
      <c r="B75" s="14"/>
      <c r="C75" s="14"/>
      <c r="D75" s="14"/>
      <c r="E75" s="14"/>
      <c r="F75" s="3"/>
      <c r="G75" s="3"/>
      <c r="H75" s="3"/>
      <c r="I75" s="3"/>
      <c r="J75" s="3"/>
      <c r="K75" s="51">
        <f>+K74</f>
        <v>1465</v>
      </c>
      <c r="L75" s="42"/>
      <c r="M75" s="3">
        <v>0</v>
      </c>
      <c r="N75" s="42"/>
      <c r="O75" s="3">
        <v>0</v>
      </c>
      <c r="P75" s="42"/>
      <c r="Q75" s="3">
        <v>0</v>
      </c>
      <c r="R75" s="42"/>
      <c r="S75" s="3">
        <v>0</v>
      </c>
      <c r="T75" s="42"/>
      <c r="U75" s="3">
        <v>0</v>
      </c>
      <c r="V75" s="42"/>
    </row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1" priority="1" stopIfTrue="1" operator="between">
      <formula>100</formula>
      <formula>93</formula>
    </cfRule>
    <cfRule type="cellIs" dxfId="10" priority="2" stopIfTrue="1" operator="between">
      <formula>92</formula>
      <formula>70</formula>
    </cfRule>
    <cfRule type="cellIs" dxfId="9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168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171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95.652173913043484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11</v>
      </c>
      <c r="B5" s="62"/>
      <c r="C5" s="62"/>
      <c r="D5" s="62"/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160</v>
      </c>
      <c r="B6" s="11"/>
      <c r="C6" s="11"/>
      <c r="D6" s="11"/>
      <c r="E6" s="11"/>
      <c r="F6" s="1"/>
      <c r="G6" s="1"/>
      <c r="H6" s="1"/>
      <c r="I6" s="1"/>
      <c r="J6" s="1"/>
      <c r="K6" s="83"/>
      <c r="L6" s="84"/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86" t="s">
        <v>12</v>
      </c>
      <c r="B7" s="11">
        <v>3</v>
      </c>
      <c r="C7" s="11">
        <v>3</v>
      </c>
      <c r="D7" s="11">
        <v>2</v>
      </c>
      <c r="E7" s="11"/>
      <c r="F7" s="1"/>
      <c r="G7" s="1"/>
      <c r="H7" s="1">
        <v>1</v>
      </c>
      <c r="I7" s="1">
        <v>1</v>
      </c>
      <c r="J7" s="1">
        <v>1</v>
      </c>
      <c r="K7" s="83">
        <f>SUM(F7:J7)</f>
        <v>3</v>
      </c>
      <c r="L7" s="84">
        <f>+(K7/K$77)*100</f>
        <v>0.13303769401330376</v>
      </c>
      <c r="M7" s="85"/>
      <c r="N7" s="84"/>
      <c r="O7" s="85"/>
      <c r="P7" s="84"/>
      <c r="Q7" s="85"/>
      <c r="R7" s="84"/>
      <c r="S7" s="85"/>
      <c r="T7" s="84"/>
      <c r="U7" s="85"/>
      <c r="V7" s="84"/>
    </row>
    <row r="8" spans="1:41" ht="11.1" customHeight="1" x14ac:dyDescent="0.2">
      <c r="A8" s="78" t="s">
        <v>109</v>
      </c>
      <c r="B8" s="62">
        <v>0</v>
      </c>
      <c r="C8" s="62"/>
      <c r="D8" s="62">
        <v>0</v>
      </c>
      <c r="E8" s="62"/>
      <c r="F8" s="79"/>
      <c r="G8" s="79"/>
      <c r="H8" s="79"/>
      <c r="I8" s="79"/>
      <c r="J8" s="79"/>
      <c r="K8" s="80">
        <f t="shared" ref="K8:K71" si="0">SUM(F8:J8)</f>
        <v>0</v>
      </c>
      <c r="L8" s="81">
        <f t="shared" ref="L8:L71" si="1">+(K8/K$77)*100</f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7" customFormat="1" ht="11.25" customHeight="1" x14ac:dyDescent="0.2">
      <c r="A9" s="29" t="s">
        <v>144</v>
      </c>
      <c r="B9" s="11"/>
      <c r="C9" s="11">
        <v>2</v>
      </c>
      <c r="D9" s="11"/>
      <c r="E9" s="11"/>
      <c r="F9" s="1">
        <v>26</v>
      </c>
      <c r="G9" s="1">
        <v>13</v>
      </c>
      <c r="H9" s="1">
        <v>40</v>
      </c>
      <c r="I9" s="1">
        <v>30</v>
      </c>
      <c r="J9" s="1">
        <v>15</v>
      </c>
      <c r="K9" s="83">
        <f t="shared" si="0"/>
        <v>124</v>
      </c>
      <c r="L9" s="84">
        <f t="shared" si="1"/>
        <v>5.4988913525498893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13</v>
      </c>
      <c r="B10" s="11">
        <v>2</v>
      </c>
      <c r="C10" s="11">
        <v>2</v>
      </c>
      <c r="D10" s="11">
        <v>3</v>
      </c>
      <c r="E10" s="11"/>
      <c r="F10" s="1">
        <v>1</v>
      </c>
      <c r="G10" s="1"/>
      <c r="H10" s="1"/>
      <c r="I10" s="1"/>
      <c r="J10" s="1"/>
      <c r="K10" s="83">
        <f t="shared" si="0"/>
        <v>1</v>
      </c>
      <c r="L10" s="87">
        <f t="shared" si="1"/>
        <v>4.4345898004434586E-2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78" t="s">
        <v>19</v>
      </c>
      <c r="B11" s="62"/>
      <c r="C11" s="62"/>
      <c r="D11" s="62"/>
      <c r="E11" s="62"/>
      <c r="F11" s="79"/>
      <c r="G11" s="79"/>
      <c r="H11" s="79"/>
      <c r="I11" s="79"/>
      <c r="J11" s="79"/>
      <c r="K11" s="80">
        <f t="shared" si="0"/>
        <v>0</v>
      </c>
      <c r="L11" s="81">
        <f t="shared" si="1"/>
        <v>0</v>
      </c>
      <c r="M11" s="82"/>
      <c r="N11" s="81"/>
      <c r="O11" s="82"/>
      <c r="P11" s="81"/>
      <c r="Q11" s="82"/>
      <c r="R11" s="81"/>
      <c r="S11" s="82"/>
      <c r="T11" s="81"/>
      <c r="U11" s="82"/>
      <c r="V11" s="81"/>
    </row>
    <row r="12" spans="1:41" ht="11.1" customHeight="1" x14ac:dyDescent="0.2">
      <c r="A12" s="29" t="s">
        <v>134</v>
      </c>
      <c r="B12" s="11"/>
      <c r="C12" s="11"/>
      <c r="D12" s="11"/>
      <c r="E12" s="11"/>
      <c r="F12" s="1"/>
      <c r="G12" s="1"/>
      <c r="H12" s="1"/>
      <c r="I12" s="1"/>
      <c r="J12" s="1"/>
      <c r="K12" s="83">
        <f t="shared" si="0"/>
        <v>0</v>
      </c>
      <c r="L12" s="84">
        <f t="shared" si="1"/>
        <v>0</v>
      </c>
      <c r="M12" s="85"/>
      <c r="N12" s="84"/>
      <c r="O12" s="85"/>
      <c r="P12" s="84"/>
      <c r="Q12" s="85"/>
      <c r="R12" s="84"/>
      <c r="S12" s="85"/>
      <c r="T12" s="84"/>
      <c r="U12" s="85"/>
      <c r="V12" s="84"/>
    </row>
    <row r="13" spans="1:41" ht="11.1" customHeight="1" x14ac:dyDescent="0.2">
      <c r="A13" s="86" t="s">
        <v>110</v>
      </c>
      <c r="B13" s="11">
        <v>1</v>
      </c>
      <c r="C13" s="11">
        <v>1</v>
      </c>
      <c r="D13" s="11">
        <v>2</v>
      </c>
      <c r="E13" s="11"/>
      <c r="F13" s="1">
        <v>11</v>
      </c>
      <c r="G13" s="1"/>
      <c r="H13" s="1"/>
      <c r="I13" s="1"/>
      <c r="J13" s="1">
        <v>6</v>
      </c>
      <c r="K13" s="83">
        <f t="shared" si="0"/>
        <v>17</v>
      </c>
      <c r="L13" s="84">
        <f t="shared" si="1"/>
        <v>0.75388026607538805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78" t="s">
        <v>20</v>
      </c>
      <c r="B14" s="62"/>
      <c r="C14" s="62"/>
      <c r="D14" s="62"/>
      <c r="E14" s="62"/>
      <c r="F14" s="79"/>
      <c r="G14" s="79"/>
      <c r="H14" s="79"/>
      <c r="I14" s="79"/>
      <c r="J14" s="79"/>
      <c r="K14" s="80">
        <f t="shared" si="0"/>
        <v>0</v>
      </c>
      <c r="L14" s="81">
        <f t="shared" si="1"/>
        <v>0</v>
      </c>
      <c r="M14" s="82"/>
      <c r="N14" s="81"/>
      <c r="O14" s="82"/>
      <c r="P14" s="81"/>
      <c r="Q14" s="82"/>
      <c r="R14" s="81"/>
      <c r="S14" s="82"/>
      <c r="T14" s="81"/>
      <c r="U14" s="82"/>
      <c r="V14" s="81"/>
    </row>
    <row r="15" spans="1:41" ht="11.1" customHeight="1" x14ac:dyDescent="0.2">
      <c r="A15" s="29" t="s">
        <v>135</v>
      </c>
      <c r="B15" s="11">
        <v>3</v>
      </c>
      <c r="C15" s="11">
        <v>4</v>
      </c>
      <c r="D15" s="11">
        <v>2</v>
      </c>
      <c r="E15" s="11"/>
      <c r="F15" s="1"/>
      <c r="G15" s="1"/>
      <c r="H15" s="1"/>
      <c r="I15" s="1"/>
      <c r="J15" s="1"/>
      <c r="K15" s="83">
        <f t="shared" si="0"/>
        <v>0</v>
      </c>
      <c r="L15" s="84">
        <f t="shared" si="1"/>
        <v>0</v>
      </c>
      <c r="M15" s="85"/>
      <c r="N15" s="84"/>
      <c r="O15" s="85"/>
      <c r="P15" s="84"/>
      <c r="Q15" s="85"/>
      <c r="R15" s="84"/>
      <c r="S15" s="85"/>
      <c r="T15" s="84"/>
      <c r="U15" s="85"/>
      <c r="V15" s="84"/>
    </row>
    <row r="16" spans="1:41" ht="11.1" customHeight="1" x14ac:dyDescent="0.2">
      <c r="A16" s="86" t="s">
        <v>147</v>
      </c>
      <c r="B16" s="11">
        <v>3</v>
      </c>
      <c r="C16" s="11">
        <v>4</v>
      </c>
      <c r="D16" s="11">
        <v>2</v>
      </c>
      <c r="E16" s="11"/>
      <c r="F16" s="1">
        <v>1</v>
      </c>
      <c r="G16" s="1"/>
      <c r="H16" s="1">
        <v>4</v>
      </c>
      <c r="I16" s="1"/>
      <c r="J16" s="1">
        <v>7</v>
      </c>
      <c r="K16" s="83">
        <f t="shared" si="0"/>
        <v>12</v>
      </c>
      <c r="L16" s="84">
        <f t="shared" si="1"/>
        <v>0.53215077605321504</v>
      </c>
      <c r="M16" s="85"/>
      <c r="N16" s="84"/>
      <c r="O16" s="85"/>
      <c r="P16" s="84"/>
      <c r="Q16" s="85"/>
      <c r="R16" s="84"/>
      <c r="S16" s="85"/>
      <c r="T16" s="84"/>
      <c r="U16" s="85"/>
      <c r="V16" s="84"/>
    </row>
    <row r="17" spans="1:22" ht="11.1" customHeight="1" x14ac:dyDescent="0.2">
      <c r="A17" s="86" t="s">
        <v>22</v>
      </c>
      <c r="B17" s="11">
        <v>3</v>
      </c>
      <c r="C17" s="11">
        <v>4</v>
      </c>
      <c r="D17" s="11">
        <v>3</v>
      </c>
      <c r="E17" s="11"/>
      <c r="F17" s="1">
        <v>9</v>
      </c>
      <c r="G17" s="1">
        <v>10</v>
      </c>
      <c r="H17" s="1">
        <v>4</v>
      </c>
      <c r="I17" s="1">
        <v>1</v>
      </c>
      <c r="J17" s="1">
        <v>9</v>
      </c>
      <c r="K17" s="83">
        <f t="shared" si="0"/>
        <v>33</v>
      </c>
      <c r="L17" s="84">
        <f t="shared" si="1"/>
        <v>1.4634146341463417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78" t="s">
        <v>27</v>
      </c>
      <c r="B18" s="62"/>
      <c r="C18" s="62"/>
      <c r="D18" s="62"/>
      <c r="E18" s="62"/>
      <c r="F18" s="79"/>
      <c r="G18" s="79"/>
      <c r="H18" s="79"/>
      <c r="I18" s="79"/>
      <c r="J18" s="79"/>
      <c r="K18" s="80">
        <f t="shared" si="0"/>
        <v>0</v>
      </c>
      <c r="L18" s="81">
        <f t="shared" si="1"/>
        <v>0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29" t="s">
        <v>128</v>
      </c>
      <c r="B19" s="11"/>
      <c r="C19" s="11"/>
      <c r="D19" s="11"/>
      <c r="E19" s="11"/>
      <c r="F19" s="1"/>
      <c r="G19" s="1"/>
      <c r="H19" s="1"/>
      <c r="I19" s="1"/>
      <c r="J19" s="1"/>
      <c r="K19" s="83">
        <f t="shared" si="0"/>
        <v>0</v>
      </c>
      <c r="L19" s="84">
        <f t="shared" si="1"/>
        <v>0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86" t="s">
        <v>29</v>
      </c>
      <c r="B20" s="11">
        <v>4</v>
      </c>
      <c r="C20" s="11">
        <v>5</v>
      </c>
      <c r="D20" s="11">
        <v>2</v>
      </c>
      <c r="E20" s="11"/>
      <c r="F20" s="1">
        <v>92</v>
      </c>
      <c r="G20" s="1">
        <v>50</v>
      </c>
      <c r="H20" s="1">
        <v>65</v>
      </c>
      <c r="I20" s="1">
        <v>40</v>
      </c>
      <c r="J20" s="1">
        <v>70</v>
      </c>
      <c r="K20" s="83">
        <f t="shared" si="0"/>
        <v>317</v>
      </c>
      <c r="L20" s="84">
        <f t="shared" si="1"/>
        <v>14.057649667405764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78" t="s">
        <v>30</v>
      </c>
      <c r="B21" s="62"/>
      <c r="C21" s="62"/>
      <c r="D21" s="62"/>
      <c r="E21" s="62"/>
      <c r="F21" s="79"/>
      <c r="G21" s="79"/>
      <c r="H21" s="79"/>
      <c r="I21" s="79"/>
      <c r="J21" s="79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29" t="s">
        <v>127</v>
      </c>
      <c r="B22" s="11">
        <v>1</v>
      </c>
      <c r="C22" s="11">
        <v>3</v>
      </c>
      <c r="D22" s="11">
        <v>2</v>
      </c>
      <c r="E22" s="11"/>
      <c r="F22" s="1">
        <v>2</v>
      </c>
      <c r="G22" s="1">
        <v>2</v>
      </c>
      <c r="H22" s="1"/>
      <c r="I22" s="1">
        <v>1</v>
      </c>
      <c r="J22" s="1">
        <v>2</v>
      </c>
      <c r="K22" s="83">
        <f t="shared" si="0"/>
        <v>7</v>
      </c>
      <c r="L22" s="84">
        <f t="shared" si="1"/>
        <v>0.31042128603104213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78" t="s">
        <v>32</v>
      </c>
      <c r="B23" s="62"/>
      <c r="C23" s="62"/>
      <c r="D23" s="62"/>
      <c r="E23" s="62"/>
      <c r="F23" s="79"/>
      <c r="G23" s="79"/>
      <c r="H23" s="79"/>
      <c r="I23" s="79"/>
      <c r="J23" s="79"/>
      <c r="K23" s="80">
        <f t="shared" si="0"/>
        <v>0</v>
      </c>
      <c r="L23" s="81">
        <f t="shared" si="1"/>
        <v>0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29" t="s">
        <v>129</v>
      </c>
      <c r="B24" s="11"/>
      <c r="C24" s="11"/>
      <c r="D24" s="11"/>
      <c r="E24" s="11"/>
      <c r="F24" s="1"/>
      <c r="G24" s="1"/>
      <c r="H24" s="1"/>
      <c r="I24" s="1"/>
      <c r="J24" s="1"/>
      <c r="K24" s="83">
        <f t="shared" si="0"/>
        <v>0</v>
      </c>
      <c r="L24" s="84">
        <f t="shared" si="1"/>
        <v>0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86" t="s">
        <v>33</v>
      </c>
      <c r="B25" s="11">
        <v>5</v>
      </c>
      <c r="C25" s="11">
        <v>2</v>
      </c>
      <c r="D25" s="11">
        <v>3</v>
      </c>
      <c r="E25" s="11"/>
      <c r="F25" s="1">
        <v>5</v>
      </c>
      <c r="G25" s="1">
        <v>1</v>
      </c>
      <c r="H25" s="1">
        <v>2</v>
      </c>
      <c r="I25" s="1">
        <v>2</v>
      </c>
      <c r="J25" s="1">
        <v>1</v>
      </c>
      <c r="K25" s="83">
        <f t="shared" si="0"/>
        <v>11</v>
      </c>
      <c r="L25" s="84">
        <f t="shared" si="1"/>
        <v>0.48780487804878048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86" t="s">
        <v>35</v>
      </c>
      <c r="B26" s="11">
        <v>2</v>
      </c>
      <c r="C26" s="11">
        <v>4</v>
      </c>
      <c r="D26" s="11">
        <v>4</v>
      </c>
      <c r="E26" s="11"/>
      <c r="F26" s="1">
        <v>4</v>
      </c>
      <c r="G26" s="1">
        <v>6</v>
      </c>
      <c r="H26" s="1">
        <v>4</v>
      </c>
      <c r="I26" s="1">
        <v>5</v>
      </c>
      <c r="J26" s="1">
        <v>6</v>
      </c>
      <c r="K26" s="83">
        <f t="shared" si="0"/>
        <v>25</v>
      </c>
      <c r="L26" s="84">
        <f t="shared" si="1"/>
        <v>1.1086474501108647</v>
      </c>
      <c r="M26" s="85"/>
      <c r="N26" s="84"/>
      <c r="O26" s="85"/>
      <c r="P26" s="84"/>
      <c r="Q26" s="85"/>
      <c r="R26" s="84"/>
      <c r="S26" s="85"/>
      <c r="T26" s="84"/>
      <c r="U26" s="85"/>
      <c r="V26" s="84"/>
    </row>
    <row r="27" spans="1:22" ht="11.1" customHeight="1" x14ac:dyDescent="0.2">
      <c r="A27" s="86" t="s">
        <v>36</v>
      </c>
      <c r="B27" s="11">
        <v>1</v>
      </c>
      <c r="C27" s="11">
        <v>4</v>
      </c>
      <c r="D27" s="11">
        <v>2</v>
      </c>
      <c r="E27" s="11"/>
      <c r="F27" s="1"/>
      <c r="G27" s="1"/>
      <c r="H27" s="1"/>
      <c r="I27" s="1">
        <v>1</v>
      </c>
      <c r="J27" s="1"/>
      <c r="K27" s="83">
        <f t="shared" si="0"/>
        <v>1</v>
      </c>
      <c r="L27" s="87">
        <f t="shared" si="1"/>
        <v>4.4345898004434586E-2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38</v>
      </c>
      <c r="B28" s="11">
        <v>2</v>
      </c>
      <c r="C28" s="11">
        <v>5</v>
      </c>
      <c r="D28" s="11">
        <v>3</v>
      </c>
      <c r="E28" s="11"/>
      <c r="F28" s="1"/>
      <c r="G28" s="1"/>
      <c r="H28" s="1"/>
      <c r="I28" s="1"/>
      <c r="J28" s="1">
        <v>1</v>
      </c>
      <c r="K28" s="83">
        <f t="shared" si="0"/>
        <v>1</v>
      </c>
      <c r="L28" s="87">
        <f t="shared" si="1"/>
        <v>4.4345898004434586E-2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86" t="s">
        <v>39</v>
      </c>
      <c r="B29" s="11">
        <v>4</v>
      </c>
      <c r="C29" s="11">
        <v>4</v>
      </c>
      <c r="D29" s="11">
        <v>4</v>
      </c>
      <c r="E29" s="11"/>
      <c r="F29" s="1"/>
      <c r="G29" s="1"/>
      <c r="H29" s="1"/>
      <c r="I29" s="1"/>
      <c r="J29" s="1"/>
      <c r="K29" s="83" t="s">
        <v>141</v>
      </c>
      <c r="L29" s="84"/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40</v>
      </c>
      <c r="B30" s="11">
        <v>4</v>
      </c>
      <c r="C30" s="11">
        <v>4</v>
      </c>
      <c r="D30" s="11">
        <v>3</v>
      </c>
      <c r="E30" s="11"/>
      <c r="F30" s="1">
        <v>5</v>
      </c>
      <c r="G30" s="1">
        <v>6</v>
      </c>
      <c r="H30" s="1">
        <v>10</v>
      </c>
      <c r="I30" s="1">
        <v>11</v>
      </c>
      <c r="J30" s="1">
        <v>3</v>
      </c>
      <c r="K30" s="83">
        <f t="shared" si="0"/>
        <v>35</v>
      </c>
      <c r="L30" s="84">
        <f t="shared" si="1"/>
        <v>1.5521064301552108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41</v>
      </c>
      <c r="B31" s="11">
        <v>2</v>
      </c>
      <c r="C31" s="11">
        <v>4</v>
      </c>
      <c r="D31" s="11">
        <v>3</v>
      </c>
      <c r="E31" s="11"/>
      <c r="F31" s="1"/>
      <c r="G31" s="1"/>
      <c r="H31" s="1"/>
      <c r="I31" s="1">
        <v>1</v>
      </c>
      <c r="J31" s="1"/>
      <c r="K31" s="83">
        <f t="shared" si="0"/>
        <v>1</v>
      </c>
      <c r="L31" s="87">
        <f t="shared" si="1"/>
        <v>4.4345898004434586E-2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86" t="s">
        <v>42</v>
      </c>
      <c r="B32" s="11">
        <v>2</v>
      </c>
      <c r="C32" s="11">
        <v>4</v>
      </c>
      <c r="D32" s="11">
        <v>2</v>
      </c>
      <c r="E32" s="11"/>
      <c r="F32" s="1">
        <v>46</v>
      </c>
      <c r="G32" s="1">
        <v>90</v>
      </c>
      <c r="H32" s="1">
        <v>60</v>
      </c>
      <c r="I32" s="1">
        <v>90</v>
      </c>
      <c r="J32" s="1">
        <v>60</v>
      </c>
      <c r="K32" s="83">
        <f t="shared" si="0"/>
        <v>346</v>
      </c>
      <c r="L32" s="84">
        <f t="shared" si="1"/>
        <v>15.343680709534368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43</v>
      </c>
      <c r="B33" s="11">
        <v>2</v>
      </c>
      <c r="C33" s="11">
        <v>4</v>
      </c>
      <c r="D33" s="11">
        <v>3</v>
      </c>
      <c r="E33" s="11"/>
      <c r="F33" s="1"/>
      <c r="G33" s="1"/>
      <c r="H33" s="1"/>
      <c r="I33" s="1">
        <v>1</v>
      </c>
      <c r="J33" s="1"/>
      <c r="K33" s="83">
        <f t="shared" si="0"/>
        <v>1</v>
      </c>
      <c r="L33" s="87">
        <f t="shared" si="1"/>
        <v>4.4345898004434586E-2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78" t="s">
        <v>44</v>
      </c>
      <c r="B34" s="62"/>
      <c r="C34" s="62"/>
      <c r="D34" s="62"/>
      <c r="E34" s="62"/>
      <c r="F34" s="79"/>
      <c r="G34" s="79"/>
      <c r="H34" s="79"/>
      <c r="I34" s="79"/>
      <c r="J34" s="79"/>
      <c r="K34" s="80">
        <f t="shared" si="0"/>
        <v>0</v>
      </c>
      <c r="L34" s="81">
        <f t="shared" si="1"/>
        <v>0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29" t="s">
        <v>45</v>
      </c>
      <c r="B35" s="11"/>
      <c r="C35" s="11"/>
      <c r="D35" s="11"/>
      <c r="E35" s="11"/>
      <c r="F35" s="1"/>
      <c r="G35" s="1"/>
      <c r="H35" s="1"/>
      <c r="I35" s="1"/>
      <c r="J35" s="1"/>
      <c r="K35" s="83">
        <f t="shared" si="0"/>
        <v>0</v>
      </c>
      <c r="L35" s="84">
        <f t="shared" si="1"/>
        <v>0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47</v>
      </c>
      <c r="B36" s="11">
        <v>1</v>
      </c>
      <c r="C36" s="11">
        <v>5</v>
      </c>
      <c r="D36" s="11">
        <v>4</v>
      </c>
      <c r="E36" s="11"/>
      <c r="F36" s="1">
        <v>2</v>
      </c>
      <c r="G36" s="1">
        <v>48</v>
      </c>
      <c r="H36" s="1">
        <v>4</v>
      </c>
      <c r="I36" s="1">
        <v>2</v>
      </c>
      <c r="J36" s="1"/>
      <c r="K36" s="83">
        <f t="shared" si="0"/>
        <v>56</v>
      </c>
      <c r="L36" s="84">
        <f t="shared" si="1"/>
        <v>2.4833702882483371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86" t="s">
        <v>50</v>
      </c>
      <c r="B37" s="11">
        <v>1</v>
      </c>
      <c r="C37" s="11">
        <v>5</v>
      </c>
      <c r="D37" s="11">
        <v>3</v>
      </c>
      <c r="E37" s="11"/>
      <c r="F37" s="1">
        <v>2</v>
      </c>
      <c r="G37" s="1">
        <v>6</v>
      </c>
      <c r="H37" s="1">
        <v>5</v>
      </c>
      <c r="I37" s="1">
        <v>2</v>
      </c>
      <c r="J37" s="1">
        <v>2</v>
      </c>
      <c r="K37" s="83">
        <f t="shared" si="0"/>
        <v>17</v>
      </c>
      <c r="L37" s="84">
        <f t="shared" si="1"/>
        <v>0.75388026607538805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86" t="s">
        <v>51</v>
      </c>
      <c r="B38" s="11">
        <v>1</v>
      </c>
      <c r="C38" s="11">
        <v>5</v>
      </c>
      <c r="D38" s="11">
        <v>4</v>
      </c>
      <c r="E38" s="11"/>
      <c r="F38" s="1">
        <v>26</v>
      </c>
      <c r="G38" s="1">
        <v>7</v>
      </c>
      <c r="H38" s="1">
        <v>29</v>
      </c>
      <c r="I38" s="1">
        <v>35</v>
      </c>
      <c r="J38" s="1">
        <v>42</v>
      </c>
      <c r="K38" s="83">
        <f t="shared" si="0"/>
        <v>139</v>
      </c>
      <c r="L38" s="84">
        <f t="shared" si="1"/>
        <v>6.164079822616408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86" t="s">
        <v>113</v>
      </c>
      <c r="B39" s="11">
        <v>1</v>
      </c>
      <c r="C39" s="11">
        <v>3</v>
      </c>
      <c r="D39" s="11">
        <v>3</v>
      </c>
      <c r="E39" s="11"/>
      <c r="F39" s="1">
        <v>1</v>
      </c>
      <c r="G39" s="1">
        <v>3</v>
      </c>
      <c r="H39" s="1">
        <v>2</v>
      </c>
      <c r="I39" s="1">
        <v>5</v>
      </c>
      <c r="J39" s="1">
        <v>9</v>
      </c>
      <c r="K39" s="83">
        <f t="shared" si="0"/>
        <v>20</v>
      </c>
      <c r="L39" s="84">
        <f t="shared" si="1"/>
        <v>0.88691796008869184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78" t="s">
        <v>59</v>
      </c>
      <c r="B40" s="62"/>
      <c r="C40" s="62"/>
      <c r="D40" s="62"/>
      <c r="E40" s="62"/>
      <c r="F40" s="79"/>
      <c r="G40" s="79"/>
      <c r="H40" s="79"/>
      <c r="I40" s="79"/>
      <c r="J40" s="79"/>
      <c r="K40" s="80">
        <f t="shared" si="0"/>
        <v>0</v>
      </c>
      <c r="L40" s="81">
        <f t="shared" si="1"/>
        <v>0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29" t="s">
        <v>132</v>
      </c>
      <c r="B41" s="11"/>
      <c r="C41" s="11"/>
      <c r="D41" s="11"/>
      <c r="E41" s="11"/>
      <c r="F41" s="1"/>
      <c r="G41" s="1"/>
      <c r="H41" s="1"/>
      <c r="I41" s="1"/>
      <c r="J41" s="1"/>
      <c r="K41" s="83">
        <f t="shared" si="0"/>
        <v>0</v>
      </c>
      <c r="L41" s="84">
        <f t="shared" si="1"/>
        <v>0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30" t="s">
        <v>64</v>
      </c>
      <c r="B42" s="11">
        <v>3</v>
      </c>
      <c r="C42" s="11">
        <v>5</v>
      </c>
      <c r="D42" s="11">
        <v>3</v>
      </c>
      <c r="E42" s="11"/>
      <c r="F42" s="1">
        <v>15</v>
      </c>
      <c r="G42" s="1">
        <v>3</v>
      </c>
      <c r="H42" s="1">
        <v>29</v>
      </c>
      <c r="I42" s="1">
        <v>5</v>
      </c>
      <c r="J42" s="1">
        <v>1</v>
      </c>
      <c r="K42" s="83">
        <f t="shared" si="0"/>
        <v>53</v>
      </c>
      <c r="L42" s="84">
        <f t="shared" si="1"/>
        <v>2.350332594235033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30" t="s">
        <v>138</v>
      </c>
      <c r="B43" s="11"/>
      <c r="C43" s="11">
        <v>5</v>
      </c>
      <c r="D43" s="11"/>
      <c r="E43" s="11"/>
      <c r="F43" s="1"/>
      <c r="G43" s="1"/>
      <c r="H43" s="1">
        <v>1</v>
      </c>
      <c r="I43" s="1">
        <v>1</v>
      </c>
      <c r="J43" s="1"/>
      <c r="K43" s="83">
        <f t="shared" si="0"/>
        <v>2</v>
      </c>
      <c r="L43" s="84">
        <f t="shared" si="1"/>
        <v>8.8691796008869173E-2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115</v>
      </c>
      <c r="B44" s="11">
        <v>2</v>
      </c>
      <c r="C44" s="11">
        <v>4</v>
      </c>
      <c r="D44" s="11">
        <v>2</v>
      </c>
      <c r="E44" s="11"/>
      <c r="F44" s="1"/>
      <c r="G44" s="1"/>
      <c r="H44" s="1"/>
      <c r="I44" s="1">
        <v>2</v>
      </c>
      <c r="J44" s="1"/>
      <c r="K44" s="83">
        <f t="shared" si="0"/>
        <v>2</v>
      </c>
      <c r="L44" s="84">
        <f t="shared" si="1"/>
        <v>8.8691796008869173E-2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65</v>
      </c>
      <c r="B45" s="11">
        <v>2</v>
      </c>
      <c r="C45" s="11">
        <v>4</v>
      </c>
      <c r="D45" s="11">
        <v>4</v>
      </c>
      <c r="E45" s="11"/>
      <c r="F45" s="1">
        <v>13</v>
      </c>
      <c r="G45" s="1">
        <v>10</v>
      </c>
      <c r="H45" s="1">
        <v>8</v>
      </c>
      <c r="I45" s="1"/>
      <c r="J45" s="1">
        <v>33</v>
      </c>
      <c r="K45" s="83">
        <f t="shared" si="0"/>
        <v>64</v>
      </c>
      <c r="L45" s="84">
        <f t="shared" si="1"/>
        <v>2.8381374722838135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86" t="s">
        <v>66</v>
      </c>
      <c r="B46" s="11">
        <v>2</v>
      </c>
      <c r="C46" s="11">
        <v>4</v>
      </c>
      <c r="D46" s="11">
        <v>4</v>
      </c>
      <c r="E46" s="11"/>
      <c r="F46" s="1">
        <v>60</v>
      </c>
      <c r="G46" s="1">
        <v>55</v>
      </c>
      <c r="H46" s="1">
        <v>58</v>
      </c>
      <c r="I46" s="1">
        <v>49</v>
      </c>
      <c r="J46" s="1">
        <v>100</v>
      </c>
      <c r="K46" s="83">
        <f t="shared" si="0"/>
        <v>322</v>
      </c>
      <c r="L46" s="84">
        <f t="shared" si="1"/>
        <v>14.279379157427938</v>
      </c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78" t="s">
        <v>69</v>
      </c>
      <c r="B47" s="62"/>
      <c r="C47" s="62"/>
      <c r="D47" s="62"/>
      <c r="E47" s="62"/>
      <c r="F47" s="79"/>
      <c r="G47" s="79"/>
      <c r="H47" s="79"/>
      <c r="I47" s="79"/>
      <c r="J47" s="79"/>
      <c r="K47" s="80">
        <f t="shared" si="0"/>
        <v>0</v>
      </c>
      <c r="L47" s="81">
        <f t="shared" si="1"/>
        <v>0</v>
      </c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29" t="s">
        <v>70</v>
      </c>
      <c r="B48" s="11"/>
      <c r="C48" s="11"/>
      <c r="D48" s="11"/>
      <c r="E48" s="11"/>
      <c r="F48" s="1"/>
      <c r="G48" s="1"/>
      <c r="H48" s="1"/>
      <c r="I48" s="1"/>
      <c r="J48" s="1"/>
      <c r="K48" s="83">
        <f t="shared" si="0"/>
        <v>0</v>
      </c>
      <c r="L48" s="84">
        <f t="shared" si="1"/>
        <v>0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71</v>
      </c>
      <c r="B49" s="11">
        <v>1</v>
      </c>
      <c r="C49" s="11">
        <v>3</v>
      </c>
      <c r="D49" s="11">
        <v>4</v>
      </c>
      <c r="E49" s="11"/>
      <c r="F49" s="1">
        <v>7</v>
      </c>
      <c r="G49" s="1">
        <v>3</v>
      </c>
      <c r="H49" s="1">
        <v>2</v>
      </c>
      <c r="I49" s="1">
        <v>6</v>
      </c>
      <c r="J49" s="1">
        <v>5</v>
      </c>
      <c r="K49" s="83">
        <f t="shared" si="0"/>
        <v>23</v>
      </c>
      <c r="L49" s="84">
        <f t="shared" si="1"/>
        <v>1.0199556541019956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76</v>
      </c>
      <c r="B50" s="11">
        <v>1</v>
      </c>
      <c r="C50" s="11">
        <v>1</v>
      </c>
      <c r="D50" s="11">
        <v>3</v>
      </c>
      <c r="E50" s="11"/>
      <c r="F50" s="1"/>
      <c r="G50" s="1"/>
      <c r="H50" s="1">
        <v>1</v>
      </c>
      <c r="I50" s="1"/>
      <c r="J50" s="1"/>
      <c r="K50" s="83">
        <f t="shared" si="0"/>
        <v>1</v>
      </c>
      <c r="L50" s="87">
        <f t="shared" si="1"/>
        <v>4.4345898004434586E-2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86" t="s">
        <v>77</v>
      </c>
      <c r="B51" s="11">
        <v>1</v>
      </c>
      <c r="C51" s="11">
        <v>1</v>
      </c>
      <c r="D51" s="11">
        <v>3</v>
      </c>
      <c r="E51" s="11"/>
      <c r="F51" s="1">
        <v>2</v>
      </c>
      <c r="G51" s="1"/>
      <c r="H51" s="1">
        <v>1</v>
      </c>
      <c r="I51" s="1">
        <v>4</v>
      </c>
      <c r="J51" s="1">
        <v>3</v>
      </c>
      <c r="K51" s="83">
        <f t="shared" si="0"/>
        <v>10</v>
      </c>
      <c r="L51" s="84">
        <f t="shared" si="1"/>
        <v>0.44345898004434592</v>
      </c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86" t="s">
        <v>79</v>
      </c>
      <c r="B52" s="11">
        <v>2</v>
      </c>
      <c r="C52" s="11">
        <v>1</v>
      </c>
      <c r="D52" s="11">
        <v>3</v>
      </c>
      <c r="E52" s="11"/>
      <c r="F52" s="1">
        <v>5</v>
      </c>
      <c r="G52" s="1"/>
      <c r="H52" s="1"/>
      <c r="I52" s="1"/>
      <c r="J52" s="1"/>
      <c r="K52" s="83">
        <f t="shared" si="0"/>
        <v>5</v>
      </c>
      <c r="L52" s="84">
        <f t="shared" si="1"/>
        <v>0.22172949002217296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86" t="s">
        <v>80</v>
      </c>
      <c r="B53" s="11">
        <v>1</v>
      </c>
      <c r="C53" s="11">
        <v>1</v>
      </c>
      <c r="D53" s="11">
        <v>3</v>
      </c>
      <c r="E53" s="11"/>
      <c r="F53" s="1"/>
      <c r="G53" s="1">
        <v>4</v>
      </c>
      <c r="H53" s="1">
        <v>3</v>
      </c>
      <c r="I53" s="1">
        <v>1</v>
      </c>
      <c r="J53" s="1">
        <v>7</v>
      </c>
      <c r="K53" s="83">
        <f t="shared" si="0"/>
        <v>15</v>
      </c>
      <c r="L53" s="84">
        <f t="shared" si="1"/>
        <v>0.66518847006651882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81</v>
      </c>
      <c r="B54" s="11">
        <v>1</v>
      </c>
      <c r="C54" s="11">
        <v>1</v>
      </c>
      <c r="D54" s="11">
        <v>2</v>
      </c>
      <c r="E54" s="11"/>
      <c r="F54" s="1">
        <v>3</v>
      </c>
      <c r="G54" s="1">
        <v>7</v>
      </c>
      <c r="H54" s="1">
        <v>14</v>
      </c>
      <c r="I54" s="1">
        <v>8</v>
      </c>
      <c r="J54" s="1">
        <v>27</v>
      </c>
      <c r="K54" s="83">
        <f t="shared" si="0"/>
        <v>59</v>
      </c>
      <c r="L54" s="84">
        <f t="shared" si="1"/>
        <v>2.6164079822616411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86" t="s">
        <v>82</v>
      </c>
      <c r="B55" s="11">
        <v>2</v>
      </c>
      <c r="C55" s="11">
        <v>4</v>
      </c>
      <c r="D55" s="11">
        <v>3</v>
      </c>
      <c r="E55" s="11"/>
      <c r="F55" s="1">
        <v>64</v>
      </c>
      <c r="G55" s="1">
        <v>19</v>
      </c>
      <c r="H55" s="1">
        <v>48</v>
      </c>
      <c r="I55" s="1">
        <v>8</v>
      </c>
      <c r="J55" s="1">
        <v>26</v>
      </c>
      <c r="K55" s="83">
        <f t="shared" si="0"/>
        <v>165</v>
      </c>
      <c r="L55" s="84">
        <f t="shared" si="1"/>
        <v>7.3170731707317067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118</v>
      </c>
      <c r="B56" s="11">
        <v>4</v>
      </c>
      <c r="C56" s="11">
        <v>4</v>
      </c>
      <c r="D56" s="11">
        <v>3</v>
      </c>
      <c r="E56" s="11"/>
      <c r="F56" s="1">
        <v>1</v>
      </c>
      <c r="G56" s="1"/>
      <c r="H56" s="1"/>
      <c r="I56" s="1"/>
      <c r="J56" s="1"/>
      <c r="K56" s="83">
        <f t="shared" si="0"/>
        <v>1</v>
      </c>
      <c r="L56" s="87">
        <f t="shared" si="1"/>
        <v>4.4345898004434586E-2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86" t="s">
        <v>84</v>
      </c>
      <c r="B57" s="11">
        <v>1</v>
      </c>
      <c r="C57" s="11">
        <v>5</v>
      </c>
      <c r="D57" s="11">
        <v>2</v>
      </c>
      <c r="E57" s="11"/>
      <c r="F57" s="1">
        <v>15</v>
      </c>
      <c r="G57" s="1">
        <v>9</v>
      </c>
      <c r="H57" s="1">
        <v>17</v>
      </c>
      <c r="I57" s="1">
        <v>16</v>
      </c>
      <c r="J57" s="1">
        <v>28</v>
      </c>
      <c r="K57" s="83">
        <f t="shared" si="0"/>
        <v>85</v>
      </c>
      <c r="L57" s="84">
        <f t="shared" si="1"/>
        <v>3.7694013303769403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86" t="s">
        <v>85</v>
      </c>
      <c r="B58" s="11">
        <v>4</v>
      </c>
      <c r="C58" s="11">
        <v>5</v>
      </c>
      <c r="D58" s="11">
        <v>3</v>
      </c>
      <c r="E58" s="11" t="s">
        <v>145</v>
      </c>
      <c r="F58" s="1">
        <v>10</v>
      </c>
      <c r="G58" s="1"/>
      <c r="H58" s="1">
        <v>2</v>
      </c>
      <c r="I58" s="1"/>
      <c r="J58" s="1"/>
      <c r="K58" s="83">
        <f t="shared" si="0"/>
        <v>12</v>
      </c>
      <c r="L58" s="84">
        <f t="shared" si="1"/>
        <v>0.53215077605321504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121</v>
      </c>
      <c r="B59" s="11">
        <v>1</v>
      </c>
      <c r="C59" s="11">
        <v>5</v>
      </c>
      <c r="D59" s="11">
        <v>2</v>
      </c>
      <c r="E59" s="11"/>
      <c r="F59" s="1"/>
      <c r="G59" s="1"/>
      <c r="H59" s="1"/>
      <c r="I59" s="1"/>
      <c r="J59" s="1"/>
      <c r="K59" s="83" t="s">
        <v>141</v>
      </c>
      <c r="L59" s="84"/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89</v>
      </c>
      <c r="B60" s="11">
        <v>2</v>
      </c>
      <c r="C60" s="11">
        <v>5</v>
      </c>
      <c r="D60" s="11">
        <v>3</v>
      </c>
      <c r="E60" s="11"/>
      <c r="F60" s="1">
        <v>6</v>
      </c>
      <c r="G60" s="1">
        <v>4</v>
      </c>
      <c r="H60" s="1">
        <v>2</v>
      </c>
      <c r="I60" s="1">
        <v>1</v>
      </c>
      <c r="J60" s="1">
        <v>5</v>
      </c>
      <c r="K60" s="83">
        <f t="shared" si="0"/>
        <v>18</v>
      </c>
      <c r="L60" s="84">
        <f t="shared" si="1"/>
        <v>0.79822616407982261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91</v>
      </c>
      <c r="B61" s="11">
        <v>1</v>
      </c>
      <c r="C61" s="11">
        <v>5</v>
      </c>
      <c r="D61" s="11">
        <v>3</v>
      </c>
      <c r="E61" s="11"/>
      <c r="F61" s="1">
        <v>12</v>
      </c>
      <c r="G61" s="1">
        <v>1</v>
      </c>
      <c r="H61" s="1">
        <v>4</v>
      </c>
      <c r="I61" s="1">
        <v>1</v>
      </c>
      <c r="J61" s="1">
        <v>6</v>
      </c>
      <c r="K61" s="83">
        <f t="shared" si="0"/>
        <v>24</v>
      </c>
      <c r="L61" s="84">
        <f t="shared" si="1"/>
        <v>1.0643015521064301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86" t="s">
        <v>92</v>
      </c>
      <c r="B62" s="11">
        <v>4</v>
      </c>
      <c r="C62" s="11">
        <v>0</v>
      </c>
      <c r="D62" s="11">
        <v>3</v>
      </c>
      <c r="E62" s="11" t="s">
        <v>145</v>
      </c>
      <c r="F62" s="1"/>
      <c r="G62" s="1"/>
      <c r="H62" s="1">
        <v>3</v>
      </c>
      <c r="I62" s="1"/>
      <c r="J62" s="1">
        <v>2</v>
      </c>
      <c r="K62" s="83">
        <f t="shared" si="0"/>
        <v>5</v>
      </c>
      <c r="L62" s="84">
        <f t="shared" si="1"/>
        <v>0.22172949002217296</v>
      </c>
      <c r="M62" s="85"/>
      <c r="N62" s="84"/>
      <c r="O62" s="85"/>
      <c r="P62" s="84"/>
      <c r="Q62" s="85"/>
      <c r="R62" s="84"/>
      <c r="S62" s="85"/>
      <c r="T62" s="84"/>
      <c r="U62" s="85"/>
      <c r="V62" s="84"/>
    </row>
    <row r="63" spans="1:22" ht="11.1" customHeight="1" x14ac:dyDescent="0.2">
      <c r="A63" s="86" t="s">
        <v>93</v>
      </c>
      <c r="B63" s="11">
        <v>3</v>
      </c>
      <c r="C63" s="11"/>
      <c r="D63" s="11">
        <v>3</v>
      </c>
      <c r="E63" s="11">
        <v>5</v>
      </c>
      <c r="F63" s="1"/>
      <c r="G63" s="1"/>
      <c r="H63" s="1"/>
      <c r="I63" s="1"/>
      <c r="J63" s="1"/>
      <c r="K63" s="83" t="s">
        <v>141</v>
      </c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78" t="s">
        <v>94</v>
      </c>
      <c r="B64" s="62"/>
      <c r="C64" s="62"/>
      <c r="D64" s="62"/>
      <c r="E64" s="62"/>
      <c r="F64" s="79"/>
      <c r="G64" s="79"/>
      <c r="H64" s="79"/>
      <c r="I64" s="79"/>
      <c r="J64" s="79"/>
      <c r="K64" s="80">
        <f t="shared" si="0"/>
        <v>0</v>
      </c>
      <c r="L64" s="81">
        <f t="shared" si="1"/>
        <v>0</v>
      </c>
      <c r="M64" s="82"/>
      <c r="N64" s="81"/>
      <c r="O64" s="82"/>
      <c r="P64" s="81"/>
      <c r="Q64" s="82"/>
      <c r="R64" s="81"/>
      <c r="S64" s="82"/>
      <c r="T64" s="81"/>
      <c r="U64" s="82"/>
      <c r="V64" s="81"/>
    </row>
    <row r="65" spans="1:22" ht="11.1" customHeight="1" x14ac:dyDescent="0.2">
      <c r="A65" s="29" t="s">
        <v>95</v>
      </c>
      <c r="B65" s="11"/>
      <c r="C65" s="11"/>
      <c r="D65" s="11"/>
      <c r="E65" s="11"/>
      <c r="F65" s="1"/>
      <c r="G65" s="1"/>
      <c r="H65" s="1"/>
      <c r="I65" s="1"/>
      <c r="J65" s="1"/>
      <c r="K65" s="83">
        <f t="shared" si="0"/>
        <v>0</v>
      </c>
      <c r="L65" s="84">
        <f t="shared" si="1"/>
        <v>0</v>
      </c>
      <c r="M65" s="85"/>
      <c r="N65" s="84"/>
      <c r="O65" s="85"/>
      <c r="P65" s="84"/>
      <c r="Q65" s="85"/>
      <c r="R65" s="84"/>
      <c r="S65" s="85"/>
      <c r="T65" s="84"/>
      <c r="U65" s="85"/>
      <c r="V65" s="84"/>
    </row>
    <row r="66" spans="1:22" ht="11.1" customHeight="1" x14ac:dyDescent="0.2">
      <c r="A66" s="30" t="s">
        <v>139</v>
      </c>
      <c r="B66" s="11"/>
      <c r="C66" s="11"/>
      <c r="D66" s="11"/>
      <c r="E66" s="11"/>
      <c r="F66" s="1"/>
      <c r="G66" s="1"/>
      <c r="H66" s="1"/>
      <c r="I66" s="1"/>
      <c r="J66" s="1"/>
      <c r="K66" s="83" t="s">
        <v>141</v>
      </c>
      <c r="L66" s="84"/>
      <c r="M66" s="85"/>
      <c r="N66" s="84"/>
      <c r="O66" s="85"/>
      <c r="P66" s="84"/>
      <c r="Q66" s="85"/>
      <c r="R66" s="84"/>
      <c r="S66" s="85"/>
      <c r="T66" s="84"/>
      <c r="U66" s="85"/>
      <c r="V66" s="84"/>
    </row>
    <row r="67" spans="1:22" ht="11.1" customHeight="1" x14ac:dyDescent="0.2">
      <c r="A67" s="30" t="s">
        <v>123</v>
      </c>
      <c r="B67" s="11"/>
      <c r="C67" s="11"/>
      <c r="D67" s="11"/>
      <c r="E67" s="11"/>
      <c r="F67" s="1"/>
      <c r="G67" s="1">
        <v>1</v>
      </c>
      <c r="H67" s="1"/>
      <c r="I67" s="1"/>
      <c r="J67" s="1"/>
      <c r="K67" s="83">
        <f t="shared" si="0"/>
        <v>1</v>
      </c>
      <c r="L67" s="87">
        <f t="shared" si="1"/>
        <v>4.4345898004434586E-2</v>
      </c>
      <c r="M67" s="85"/>
      <c r="N67" s="84"/>
      <c r="O67" s="85"/>
      <c r="P67" s="84"/>
      <c r="Q67" s="85"/>
      <c r="R67" s="84"/>
      <c r="S67" s="85"/>
      <c r="T67" s="84"/>
      <c r="U67" s="85"/>
      <c r="V67" s="84"/>
    </row>
    <row r="68" spans="1:22" ht="11.1" customHeight="1" x14ac:dyDescent="0.2">
      <c r="A68" s="30" t="s">
        <v>142</v>
      </c>
      <c r="B68" s="11"/>
      <c r="C68" s="11">
        <v>4</v>
      </c>
      <c r="D68" s="11"/>
      <c r="E68" s="11"/>
      <c r="F68" s="1"/>
      <c r="G68" s="1"/>
      <c r="H68" s="1"/>
      <c r="I68" s="1">
        <v>1</v>
      </c>
      <c r="J68" s="1">
        <v>2</v>
      </c>
      <c r="K68" s="83">
        <f t="shared" si="0"/>
        <v>3</v>
      </c>
      <c r="L68" s="84">
        <f t="shared" si="1"/>
        <v>0.13303769401330376</v>
      </c>
      <c r="M68" s="85"/>
      <c r="N68" s="84"/>
      <c r="O68" s="85"/>
      <c r="P68" s="84"/>
      <c r="Q68" s="85"/>
      <c r="R68" s="84"/>
      <c r="S68" s="85"/>
      <c r="T68" s="84"/>
      <c r="U68" s="85"/>
      <c r="V68" s="84"/>
    </row>
    <row r="69" spans="1:22" ht="11.1" customHeight="1" x14ac:dyDescent="0.2">
      <c r="A69" s="30" t="s">
        <v>137</v>
      </c>
      <c r="B69" s="11"/>
      <c r="C69" s="11">
        <v>3</v>
      </c>
      <c r="D69" s="11"/>
      <c r="E69" s="11"/>
      <c r="F69" s="1"/>
      <c r="G69" s="1"/>
      <c r="H69" s="1"/>
      <c r="I69" s="1"/>
      <c r="J69" s="1">
        <v>1</v>
      </c>
      <c r="K69" s="83">
        <f t="shared" si="0"/>
        <v>1</v>
      </c>
      <c r="L69" s="87">
        <f t="shared" si="1"/>
        <v>4.4345898004434586E-2</v>
      </c>
      <c r="M69" s="85"/>
      <c r="N69" s="84"/>
      <c r="O69" s="85"/>
      <c r="P69" s="84"/>
      <c r="Q69" s="85"/>
      <c r="R69" s="84"/>
      <c r="S69" s="85"/>
      <c r="T69" s="84"/>
      <c r="U69" s="85"/>
      <c r="V69" s="84"/>
    </row>
    <row r="70" spans="1:22" ht="11.1" customHeight="1" x14ac:dyDescent="0.2">
      <c r="A70" s="86" t="s">
        <v>125</v>
      </c>
      <c r="B70" s="11">
        <v>1</v>
      </c>
      <c r="C70" s="11">
        <v>3</v>
      </c>
      <c r="D70" s="11">
        <v>2</v>
      </c>
      <c r="E70" s="11"/>
      <c r="F70" s="1">
        <v>7</v>
      </c>
      <c r="G70" s="1">
        <v>4</v>
      </c>
      <c r="H70" s="1">
        <v>17</v>
      </c>
      <c r="I70" s="1">
        <v>2</v>
      </c>
      <c r="J70" s="1">
        <v>5</v>
      </c>
      <c r="K70" s="83">
        <f t="shared" si="0"/>
        <v>35</v>
      </c>
      <c r="L70" s="84">
        <f t="shared" si="1"/>
        <v>1.5521064301552108</v>
      </c>
      <c r="M70" s="85"/>
      <c r="N70" s="84"/>
      <c r="O70" s="85"/>
      <c r="P70" s="84"/>
      <c r="Q70" s="85"/>
      <c r="R70" s="84"/>
      <c r="S70" s="85"/>
      <c r="T70" s="84"/>
      <c r="U70" s="85"/>
      <c r="V70" s="84"/>
    </row>
    <row r="71" spans="1:22" ht="11.1" customHeight="1" x14ac:dyDescent="0.2">
      <c r="A71" s="86" t="s">
        <v>97</v>
      </c>
      <c r="B71" s="11">
        <v>1</v>
      </c>
      <c r="C71" s="11">
        <v>1</v>
      </c>
      <c r="D71" s="11">
        <v>2</v>
      </c>
      <c r="E71" s="11"/>
      <c r="F71" s="1">
        <v>4</v>
      </c>
      <c r="G71" s="1"/>
      <c r="H71" s="1">
        <v>2</v>
      </c>
      <c r="I71" s="1"/>
      <c r="J71" s="1"/>
      <c r="K71" s="83">
        <f t="shared" si="0"/>
        <v>6</v>
      </c>
      <c r="L71" s="84">
        <f t="shared" si="1"/>
        <v>0.26607538802660752</v>
      </c>
      <c r="M71" s="85"/>
      <c r="N71" s="84"/>
      <c r="O71" s="85"/>
      <c r="P71" s="84"/>
      <c r="Q71" s="85"/>
      <c r="R71" s="84"/>
      <c r="S71" s="85"/>
      <c r="T71" s="84"/>
      <c r="U71" s="85"/>
      <c r="V71" s="84"/>
    </row>
    <row r="72" spans="1:22" ht="11.1" customHeight="1" x14ac:dyDescent="0.2">
      <c r="A72" s="86" t="s">
        <v>98</v>
      </c>
      <c r="B72" s="11">
        <v>1</v>
      </c>
      <c r="C72" s="11">
        <v>2</v>
      </c>
      <c r="D72" s="11">
        <v>1</v>
      </c>
      <c r="E72" s="11"/>
      <c r="F72" s="1">
        <v>40</v>
      </c>
      <c r="G72" s="1">
        <v>31</v>
      </c>
      <c r="H72" s="1">
        <v>37</v>
      </c>
      <c r="I72" s="1">
        <v>32</v>
      </c>
      <c r="J72" s="1">
        <v>33</v>
      </c>
      <c r="K72" s="83">
        <f t="shared" ref="K72:K74" si="2">SUM(F72:J72)</f>
        <v>173</v>
      </c>
      <c r="L72" s="84">
        <f t="shared" ref="L72:L74" si="3">+(K72/K$77)*100</f>
        <v>7.6718403547671841</v>
      </c>
      <c r="M72" s="85"/>
      <c r="N72" s="84"/>
      <c r="O72" s="85"/>
      <c r="P72" s="84"/>
      <c r="Q72" s="85"/>
      <c r="R72" s="84"/>
      <c r="S72" s="85"/>
      <c r="T72" s="84"/>
      <c r="U72" s="85"/>
      <c r="V72" s="84"/>
    </row>
    <row r="73" spans="1:22" ht="11.1" customHeight="1" x14ac:dyDescent="0.2">
      <c r="A73" s="86" t="s">
        <v>99</v>
      </c>
      <c r="B73" s="11">
        <v>1</v>
      </c>
      <c r="C73" s="11">
        <v>3</v>
      </c>
      <c r="D73" s="11">
        <v>1</v>
      </c>
      <c r="E73" s="11"/>
      <c r="F73" s="1"/>
      <c r="G73" s="1">
        <v>2</v>
      </c>
      <c r="H73" s="1"/>
      <c r="I73" s="1"/>
      <c r="J73" s="1"/>
      <c r="K73" s="83">
        <f t="shared" si="2"/>
        <v>2</v>
      </c>
      <c r="L73" s="84">
        <f t="shared" si="3"/>
        <v>8.8691796008869173E-2</v>
      </c>
      <c r="M73" s="85"/>
      <c r="N73" s="84"/>
      <c r="O73" s="85"/>
      <c r="P73" s="84"/>
      <c r="Q73" s="85"/>
      <c r="R73" s="84"/>
      <c r="S73" s="85"/>
      <c r="T73" s="84"/>
      <c r="U73" s="85"/>
      <c r="V73" s="84"/>
    </row>
    <row r="74" spans="1:22" ht="11.1" customHeight="1" x14ac:dyDescent="0.2">
      <c r="A74" s="86" t="s">
        <v>100</v>
      </c>
      <c r="B74" s="11">
        <v>2</v>
      </c>
      <c r="C74" s="11">
        <v>3</v>
      </c>
      <c r="D74" s="11">
        <v>3</v>
      </c>
      <c r="E74" s="11"/>
      <c r="F74" s="1"/>
      <c r="G74" s="1"/>
      <c r="H74" s="1"/>
      <c r="I74" s="1">
        <v>1</v>
      </c>
      <c r="J74" s="1"/>
      <c r="K74" s="83">
        <f t="shared" si="2"/>
        <v>1</v>
      </c>
      <c r="L74" s="87">
        <f t="shared" si="3"/>
        <v>4.4345898004434586E-2</v>
      </c>
      <c r="M74" s="85"/>
      <c r="N74" s="84"/>
      <c r="O74" s="85"/>
      <c r="P74" s="84"/>
      <c r="Q74" s="85"/>
      <c r="R74" s="84"/>
      <c r="S74" s="85"/>
      <c r="T74" s="84"/>
      <c r="U74" s="85"/>
      <c r="V74" s="84"/>
    </row>
    <row r="75" spans="1:22" ht="11.1" customHeight="1" x14ac:dyDescent="0.2">
      <c r="A75" s="38" t="s">
        <v>106</v>
      </c>
      <c r="B75" s="13"/>
      <c r="C75" s="13"/>
      <c r="D75" s="13"/>
      <c r="E75" s="13"/>
      <c r="F75" s="2"/>
      <c r="G75" s="2"/>
      <c r="H75" s="2"/>
      <c r="I75" s="2"/>
      <c r="J75" s="2"/>
      <c r="K75" s="50">
        <v>45</v>
      </c>
      <c r="L75" s="39"/>
      <c r="M75" s="2"/>
      <c r="N75" s="39"/>
      <c r="O75" s="2"/>
      <c r="P75" s="39"/>
      <c r="Q75" s="2"/>
      <c r="R75" s="39"/>
      <c r="S75" s="2"/>
      <c r="T75" s="39"/>
      <c r="U75" s="2"/>
      <c r="V75" s="39"/>
    </row>
    <row r="76" spans="1:22" ht="11.1" customHeight="1" x14ac:dyDescent="0.2">
      <c r="A76" s="28" t="s">
        <v>107</v>
      </c>
      <c r="B76" s="11"/>
      <c r="C76" s="11"/>
      <c r="D76" s="11"/>
      <c r="E76" s="11"/>
      <c r="F76" s="1"/>
      <c r="G76" s="1"/>
      <c r="H76" s="1"/>
      <c r="I76" s="1"/>
      <c r="J76" s="1"/>
      <c r="K76" s="48">
        <v>49</v>
      </c>
      <c r="L76" s="32"/>
      <c r="M76" s="1"/>
      <c r="N76" s="32"/>
      <c r="O76" s="1"/>
      <c r="P76" s="32"/>
      <c r="Q76" s="1"/>
      <c r="R76" s="32"/>
      <c r="S76" s="1"/>
      <c r="T76" s="32"/>
      <c r="U76" s="1"/>
      <c r="V76" s="32"/>
    </row>
    <row r="77" spans="1:22" ht="11.1" customHeight="1" x14ac:dyDescent="0.2">
      <c r="A77" s="28" t="s">
        <v>102</v>
      </c>
      <c r="B77" s="11"/>
      <c r="C77" s="11"/>
      <c r="D77" s="11"/>
      <c r="E77" s="11"/>
      <c r="F77" s="1">
        <f>SUM(F7:F74)</f>
        <v>497</v>
      </c>
      <c r="G77" s="1">
        <f t="shared" ref="G77:L77" si="4">SUM(G7:G74)</f>
        <v>395</v>
      </c>
      <c r="H77" s="1">
        <f t="shared" si="4"/>
        <v>479</v>
      </c>
      <c r="I77" s="1">
        <f t="shared" si="4"/>
        <v>366</v>
      </c>
      <c r="J77" s="1">
        <f t="shared" si="4"/>
        <v>518</v>
      </c>
      <c r="K77" s="48">
        <f t="shared" si="4"/>
        <v>2255</v>
      </c>
      <c r="L77" s="33">
        <f t="shared" si="4"/>
        <v>99.999999999999986</v>
      </c>
      <c r="M77" s="1"/>
      <c r="N77" s="33"/>
      <c r="O77" s="1"/>
      <c r="P77" s="33"/>
      <c r="Q77" s="1"/>
      <c r="R77" s="33"/>
      <c r="S77" s="1"/>
      <c r="T77" s="33"/>
      <c r="U77" s="1"/>
      <c r="V77" s="33"/>
    </row>
    <row r="78" spans="1:22" ht="11.1" customHeight="1" x14ac:dyDescent="0.2">
      <c r="A78" s="41" t="s">
        <v>108</v>
      </c>
      <c r="B78" s="14"/>
      <c r="C78" s="14"/>
      <c r="D78" s="14"/>
      <c r="E78" s="14"/>
      <c r="F78" s="3"/>
      <c r="G78" s="3"/>
      <c r="H78" s="3"/>
      <c r="I78" s="3"/>
      <c r="J78" s="3"/>
      <c r="K78" s="51">
        <f>+K77</f>
        <v>2255</v>
      </c>
      <c r="L78" s="42"/>
      <c r="M78" s="3">
        <v>0</v>
      </c>
      <c r="N78" s="42"/>
      <c r="O78" s="3">
        <v>0</v>
      </c>
      <c r="P78" s="42"/>
      <c r="Q78" s="3">
        <v>0</v>
      </c>
      <c r="R78" s="42"/>
      <c r="S78" s="3">
        <v>0</v>
      </c>
      <c r="T78" s="42"/>
      <c r="U78" s="3">
        <v>0</v>
      </c>
      <c r="V78" s="42"/>
    </row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8" priority="1" stopIfTrue="1" operator="between">
      <formula>100</formula>
      <formula>93</formula>
    </cfRule>
    <cfRule type="cellIs" dxfId="7" priority="2" stopIfTrue="1" operator="between">
      <formula>92</formula>
      <formula>70</formula>
    </cfRule>
    <cfRule type="cellIs" dxfId="6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O2331"/>
  <sheetViews>
    <sheetView showZeros="0" zoomScale="110" zoomScaleNormal="110" workbookViewId="0"/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169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172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90.243902439024396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109</v>
      </c>
      <c r="B5" s="62">
        <v>0</v>
      </c>
      <c r="C5" s="62"/>
      <c r="D5" s="62">
        <v>0</v>
      </c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144</v>
      </c>
      <c r="B6" s="11"/>
      <c r="C6" s="11">
        <v>2</v>
      </c>
      <c r="D6" s="11"/>
      <c r="E6" s="11"/>
      <c r="F6" s="1">
        <v>22</v>
      </c>
      <c r="G6" s="1">
        <v>15</v>
      </c>
      <c r="H6" s="1">
        <v>22</v>
      </c>
      <c r="I6" s="1">
        <v>31</v>
      </c>
      <c r="J6" s="1">
        <v>15</v>
      </c>
      <c r="K6" s="83">
        <f>SUM(F6:J6)</f>
        <v>105</v>
      </c>
      <c r="L6" s="84">
        <f>+(K6/K$66)*100</f>
        <v>6.9536423841059598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78" t="s">
        <v>19</v>
      </c>
      <c r="B7" s="62"/>
      <c r="C7" s="62"/>
      <c r="D7" s="62"/>
      <c r="E7" s="62"/>
      <c r="F7" s="79"/>
      <c r="G7" s="79"/>
      <c r="H7" s="79"/>
      <c r="I7" s="79"/>
      <c r="J7" s="79"/>
      <c r="K7" s="80">
        <f t="shared" ref="K7:K63" si="0">SUM(F7:J7)</f>
        <v>0</v>
      </c>
      <c r="L7" s="81">
        <f t="shared" ref="L7:L63" si="1">+(K7/K$66)*100</f>
        <v>0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29" t="s">
        <v>134</v>
      </c>
      <c r="B8" s="11"/>
      <c r="C8" s="11"/>
      <c r="D8" s="11"/>
      <c r="E8" s="11"/>
      <c r="F8" s="1"/>
      <c r="G8" s="1"/>
      <c r="H8" s="1"/>
      <c r="I8" s="1"/>
      <c r="J8" s="1"/>
      <c r="K8" s="83">
        <f t="shared" si="0"/>
        <v>0</v>
      </c>
      <c r="L8" s="84">
        <f t="shared" si="1"/>
        <v>0</v>
      </c>
      <c r="M8" s="85"/>
      <c r="N8" s="84"/>
      <c r="O8" s="85"/>
      <c r="P8" s="84"/>
      <c r="Q8" s="85"/>
      <c r="R8" s="84"/>
      <c r="S8" s="85"/>
      <c r="T8" s="84"/>
      <c r="U8" s="85"/>
      <c r="V8" s="84"/>
    </row>
    <row r="9" spans="1:41" s="37" customFormat="1" ht="11.25" customHeight="1" x14ac:dyDescent="0.2">
      <c r="A9" s="86" t="s">
        <v>140</v>
      </c>
      <c r="B9" s="11">
        <v>3</v>
      </c>
      <c r="C9" s="11">
        <v>1</v>
      </c>
      <c r="D9" s="11">
        <v>2</v>
      </c>
      <c r="E9" s="11" t="s">
        <v>146</v>
      </c>
      <c r="F9" s="1"/>
      <c r="G9" s="1">
        <v>1</v>
      </c>
      <c r="H9" s="1"/>
      <c r="I9" s="1"/>
      <c r="J9" s="1"/>
      <c r="K9" s="83">
        <f t="shared" si="0"/>
        <v>1</v>
      </c>
      <c r="L9" s="84">
        <f t="shared" si="1"/>
        <v>6.6225165562913912E-2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104</v>
      </c>
      <c r="B10" s="11">
        <v>2</v>
      </c>
      <c r="C10" s="11">
        <v>1</v>
      </c>
      <c r="D10" s="11">
        <v>2</v>
      </c>
      <c r="E10" s="11"/>
      <c r="F10" s="1">
        <v>1</v>
      </c>
      <c r="G10" s="1"/>
      <c r="H10" s="1"/>
      <c r="I10" s="1"/>
      <c r="J10" s="1"/>
      <c r="K10" s="83">
        <f t="shared" si="0"/>
        <v>1</v>
      </c>
      <c r="L10" s="84">
        <f t="shared" si="1"/>
        <v>6.6225165562913912E-2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86" t="s">
        <v>110</v>
      </c>
      <c r="B11" s="11">
        <v>1</v>
      </c>
      <c r="C11" s="11">
        <v>1</v>
      </c>
      <c r="D11" s="11">
        <v>2</v>
      </c>
      <c r="E11" s="11"/>
      <c r="F11" s="1"/>
      <c r="G11" s="1">
        <v>7</v>
      </c>
      <c r="H11" s="1">
        <v>21</v>
      </c>
      <c r="I11" s="1">
        <v>9</v>
      </c>
      <c r="J11" s="1">
        <v>5</v>
      </c>
      <c r="K11" s="83">
        <f t="shared" si="0"/>
        <v>42</v>
      </c>
      <c r="L11" s="84">
        <f t="shared" si="1"/>
        <v>2.7814569536423841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78" t="s">
        <v>27</v>
      </c>
      <c r="B12" s="62"/>
      <c r="C12" s="62"/>
      <c r="D12" s="62"/>
      <c r="E12" s="62"/>
      <c r="F12" s="79"/>
      <c r="G12" s="79"/>
      <c r="H12" s="79"/>
      <c r="I12" s="79"/>
      <c r="J12" s="79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128</v>
      </c>
      <c r="B13" s="11"/>
      <c r="C13" s="11"/>
      <c r="D13" s="11"/>
      <c r="E13" s="11"/>
      <c r="F13" s="1"/>
      <c r="G13" s="1"/>
      <c r="H13" s="1"/>
      <c r="I13" s="1"/>
      <c r="J13" s="1"/>
      <c r="K13" s="83">
        <f t="shared" si="0"/>
        <v>0</v>
      </c>
      <c r="L13" s="84">
        <f t="shared" si="1"/>
        <v>0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86" t="s">
        <v>29</v>
      </c>
      <c r="B14" s="11">
        <v>4</v>
      </c>
      <c r="C14" s="11">
        <v>5</v>
      </c>
      <c r="D14" s="11">
        <v>2</v>
      </c>
      <c r="E14" s="11"/>
      <c r="F14" s="1">
        <v>15</v>
      </c>
      <c r="G14" s="1">
        <v>25</v>
      </c>
      <c r="H14" s="1">
        <v>20</v>
      </c>
      <c r="I14" s="1">
        <v>40</v>
      </c>
      <c r="J14" s="1">
        <v>55</v>
      </c>
      <c r="K14" s="83">
        <f t="shared" si="0"/>
        <v>155</v>
      </c>
      <c r="L14" s="84">
        <f t="shared" si="1"/>
        <v>10.264900662251655</v>
      </c>
      <c r="M14" s="85"/>
      <c r="N14" s="84"/>
      <c r="O14" s="85"/>
      <c r="P14" s="84"/>
      <c r="Q14" s="85"/>
      <c r="R14" s="84"/>
      <c r="S14" s="85"/>
      <c r="T14" s="84"/>
      <c r="U14" s="85"/>
      <c r="V14" s="84"/>
    </row>
    <row r="15" spans="1:41" ht="11.1" customHeight="1" x14ac:dyDescent="0.2">
      <c r="A15" s="30" t="s">
        <v>105</v>
      </c>
      <c r="B15" s="11"/>
      <c r="C15" s="11">
        <v>3</v>
      </c>
      <c r="D15" s="11"/>
      <c r="E15" s="11"/>
      <c r="F15" s="1"/>
      <c r="G15" s="1"/>
      <c r="H15" s="1"/>
      <c r="I15" s="1"/>
      <c r="J15" s="1"/>
      <c r="K15" s="83" t="s">
        <v>141</v>
      </c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</row>
    <row r="16" spans="1:41" ht="11.1" customHeight="1" x14ac:dyDescent="0.2">
      <c r="A16" s="78" t="s">
        <v>32</v>
      </c>
      <c r="B16" s="62"/>
      <c r="C16" s="62"/>
      <c r="D16" s="62"/>
      <c r="E16" s="62"/>
      <c r="F16" s="79"/>
      <c r="G16" s="79"/>
      <c r="H16" s="79"/>
      <c r="I16" s="79"/>
      <c r="J16" s="79"/>
      <c r="K16" s="80">
        <f t="shared" si="0"/>
        <v>0</v>
      </c>
      <c r="L16" s="81">
        <f t="shared" si="1"/>
        <v>0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29" t="s">
        <v>129</v>
      </c>
      <c r="B17" s="11"/>
      <c r="C17" s="11"/>
      <c r="D17" s="11"/>
      <c r="E17" s="11"/>
      <c r="F17" s="1"/>
      <c r="G17" s="1"/>
      <c r="H17" s="1"/>
      <c r="I17" s="1"/>
      <c r="J17" s="1"/>
      <c r="K17" s="83">
        <f t="shared" si="0"/>
        <v>0</v>
      </c>
      <c r="L17" s="84">
        <f t="shared" si="1"/>
        <v>0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86" t="s">
        <v>33</v>
      </c>
      <c r="B18" s="11">
        <v>5</v>
      </c>
      <c r="C18" s="11">
        <v>2</v>
      </c>
      <c r="D18" s="11">
        <v>3</v>
      </c>
      <c r="E18" s="11"/>
      <c r="F18" s="1">
        <v>1</v>
      </c>
      <c r="G18" s="1">
        <v>10</v>
      </c>
      <c r="H18" s="1">
        <v>3</v>
      </c>
      <c r="I18" s="1">
        <v>2</v>
      </c>
      <c r="J18" s="1">
        <v>4</v>
      </c>
      <c r="K18" s="83">
        <f t="shared" si="0"/>
        <v>20</v>
      </c>
      <c r="L18" s="84">
        <f t="shared" si="1"/>
        <v>1.3245033112582782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86" t="s">
        <v>35</v>
      </c>
      <c r="B19" s="11">
        <v>2</v>
      </c>
      <c r="C19" s="11">
        <v>4</v>
      </c>
      <c r="D19" s="11">
        <v>4</v>
      </c>
      <c r="E19" s="11"/>
      <c r="F19" s="1">
        <v>21</v>
      </c>
      <c r="G19" s="1">
        <v>6</v>
      </c>
      <c r="H19" s="1">
        <v>18</v>
      </c>
      <c r="I19" s="1">
        <v>18</v>
      </c>
      <c r="J19" s="1">
        <v>26</v>
      </c>
      <c r="K19" s="83">
        <f t="shared" si="0"/>
        <v>89</v>
      </c>
      <c r="L19" s="84">
        <f t="shared" si="1"/>
        <v>5.8940397350993381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86" t="s">
        <v>112</v>
      </c>
      <c r="B20" s="11">
        <v>1</v>
      </c>
      <c r="C20" s="11">
        <v>4</v>
      </c>
      <c r="D20" s="11">
        <v>3</v>
      </c>
      <c r="E20" s="11"/>
      <c r="F20" s="1"/>
      <c r="G20" s="1"/>
      <c r="H20" s="1">
        <v>2</v>
      </c>
      <c r="I20" s="1"/>
      <c r="J20" s="1"/>
      <c r="K20" s="83">
        <f t="shared" si="0"/>
        <v>2</v>
      </c>
      <c r="L20" s="84">
        <f t="shared" si="1"/>
        <v>0.13245033112582782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86" t="s">
        <v>40</v>
      </c>
      <c r="B21" s="11">
        <v>4</v>
      </c>
      <c r="C21" s="11">
        <v>4</v>
      </c>
      <c r="D21" s="11">
        <v>3</v>
      </c>
      <c r="E21" s="11"/>
      <c r="F21" s="1">
        <v>81</v>
      </c>
      <c r="G21" s="1">
        <v>58</v>
      </c>
      <c r="H21" s="1">
        <v>100</v>
      </c>
      <c r="I21" s="1">
        <v>85</v>
      </c>
      <c r="J21" s="1">
        <v>41</v>
      </c>
      <c r="K21" s="83">
        <f t="shared" si="0"/>
        <v>365</v>
      </c>
      <c r="L21" s="84">
        <f t="shared" si="1"/>
        <v>24.172185430463578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41</v>
      </c>
      <c r="B22" s="11">
        <v>2</v>
      </c>
      <c r="C22" s="11">
        <v>4</v>
      </c>
      <c r="D22" s="11">
        <v>3</v>
      </c>
      <c r="E22" s="11"/>
      <c r="F22" s="1"/>
      <c r="G22" s="1"/>
      <c r="H22" s="1"/>
      <c r="I22" s="1"/>
      <c r="J22" s="1"/>
      <c r="K22" s="83" t="s">
        <v>141</v>
      </c>
      <c r="L22" s="84"/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86" t="s">
        <v>42</v>
      </c>
      <c r="B23" s="11">
        <v>2</v>
      </c>
      <c r="C23" s="11">
        <v>4</v>
      </c>
      <c r="D23" s="11">
        <v>2</v>
      </c>
      <c r="E23" s="11"/>
      <c r="F23" s="1">
        <v>1</v>
      </c>
      <c r="G23" s="1">
        <v>3</v>
      </c>
      <c r="H23" s="1">
        <v>8</v>
      </c>
      <c r="I23" s="1">
        <v>9</v>
      </c>
      <c r="J23" s="1">
        <v>6</v>
      </c>
      <c r="K23" s="83">
        <f t="shared" si="0"/>
        <v>27</v>
      </c>
      <c r="L23" s="84">
        <f t="shared" si="1"/>
        <v>1.7880794701986755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78" t="s">
        <v>44</v>
      </c>
      <c r="B24" s="62"/>
      <c r="C24" s="62"/>
      <c r="D24" s="62"/>
      <c r="E24" s="62"/>
      <c r="F24" s="79"/>
      <c r="G24" s="79"/>
      <c r="H24" s="79"/>
      <c r="I24" s="79"/>
      <c r="J24" s="79"/>
      <c r="K24" s="80">
        <f t="shared" si="0"/>
        <v>0</v>
      </c>
      <c r="L24" s="81">
        <f t="shared" si="1"/>
        <v>0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29" t="s">
        <v>45</v>
      </c>
      <c r="B25" s="11"/>
      <c r="C25" s="11"/>
      <c r="D25" s="11"/>
      <c r="E25" s="11"/>
      <c r="F25" s="1"/>
      <c r="G25" s="1"/>
      <c r="H25" s="1"/>
      <c r="I25" s="1"/>
      <c r="J25" s="1"/>
      <c r="K25" s="83">
        <f t="shared" si="0"/>
        <v>0</v>
      </c>
      <c r="L25" s="84">
        <f t="shared" si="1"/>
        <v>0</v>
      </c>
      <c r="M25" s="85"/>
      <c r="N25" s="84"/>
      <c r="O25" s="85"/>
      <c r="P25" s="84"/>
      <c r="Q25" s="85"/>
      <c r="R25" s="84"/>
      <c r="S25" s="85"/>
      <c r="T25" s="84"/>
      <c r="U25" s="85"/>
      <c r="V25" s="84"/>
    </row>
    <row r="26" spans="1:22" ht="11.1" customHeight="1" x14ac:dyDescent="0.2">
      <c r="A26" s="86" t="s">
        <v>46</v>
      </c>
      <c r="B26" s="11">
        <v>1</v>
      </c>
      <c r="C26" s="11">
        <v>5</v>
      </c>
      <c r="D26" s="11">
        <v>4</v>
      </c>
      <c r="E26" s="11"/>
      <c r="F26" s="1">
        <v>17</v>
      </c>
      <c r="G26" s="1">
        <v>11</v>
      </c>
      <c r="H26" s="1">
        <v>9</v>
      </c>
      <c r="I26" s="1">
        <v>2</v>
      </c>
      <c r="J26" s="1">
        <v>25</v>
      </c>
      <c r="K26" s="83">
        <f t="shared" si="0"/>
        <v>64</v>
      </c>
      <c r="L26" s="84">
        <f t="shared" si="1"/>
        <v>4.2384105960264904</v>
      </c>
      <c r="M26" s="85"/>
      <c r="N26" s="84"/>
      <c r="O26" s="85"/>
      <c r="P26" s="84"/>
      <c r="Q26" s="85"/>
      <c r="R26" s="84"/>
      <c r="S26" s="85"/>
      <c r="T26" s="84"/>
      <c r="U26" s="85"/>
      <c r="V26" s="84"/>
    </row>
    <row r="27" spans="1:22" ht="11.1" customHeight="1" x14ac:dyDescent="0.2">
      <c r="A27" s="86" t="s">
        <v>47</v>
      </c>
      <c r="B27" s="11">
        <v>1</v>
      </c>
      <c r="C27" s="11">
        <v>5</v>
      </c>
      <c r="D27" s="11">
        <v>4</v>
      </c>
      <c r="E27" s="11"/>
      <c r="F27" s="1">
        <v>2</v>
      </c>
      <c r="G27" s="1"/>
      <c r="H27" s="1"/>
      <c r="I27" s="1"/>
      <c r="J27" s="1"/>
      <c r="K27" s="83">
        <f t="shared" si="0"/>
        <v>2</v>
      </c>
      <c r="L27" s="84">
        <f t="shared" si="1"/>
        <v>0.13245033112582782</v>
      </c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50</v>
      </c>
      <c r="B28" s="11">
        <v>1</v>
      </c>
      <c r="C28" s="11">
        <v>5</v>
      </c>
      <c r="D28" s="11">
        <v>3</v>
      </c>
      <c r="E28" s="11"/>
      <c r="F28" s="1">
        <v>1</v>
      </c>
      <c r="G28" s="1"/>
      <c r="H28" s="1"/>
      <c r="I28" s="1"/>
      <c r="J28" s="1"/>
      <c r="K28" s="83">
        <f t="shared" si="0"/>
        <v>1</v>
      </c>
      <c r="L28" s="84">
        <f t="shared" si="1"/>
        <v>6.6225165562913912E-2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86" t="s">
        <v>51</v>
      </c>
      <c r="B29" s="11">
        <v>1</v>
      </c>
      <c r="C29" s="11">
        <v>5</v>
      </c>
      <c r="D29" s="11">
        <v>4</v>
      </c>
      <c r="E29" s="11"/>
      <c r="F29" s="1">
        <v>1</v>
      </c>
      <c r="G29" s="1"/>
      <c r="H29" s="1"/>
      <c r="I29" s="1">
        <v>1</v>
      </c>
      <c r="J29" s="1"/>
      <c r="K29" s="83">
        <f t="shared" si="0"/>
        <v>2</v>
      </c>
      <c r="L29" s="84">
        <f t="shared" si="1"/>
        <v>0.13245033112582782</v>
      </c>
      <c r="M29" s="85"/>
      <c r="N29" s="84"/>
      <c r="O29" s="85"/>
      <c r="P29" s="84"/>
      <c r="Q29" s="85"/>
      <c r="R29" s="84"/>
      <c r="S29" s="85"/>
      <c r="T29" s="84"/>
      <c r="U29" s="85"/>
      <c r="V29" s="84"/>
    </row>
    <row r="30" spans="1:22" ht="11.1" customHeight="1" x14ac:dyDescent="0.2">
      <c r="A30" s="86" t="s">
        <v>52</v>
      </c>
      <c r="B30" s="11">
        <v>3</v>
      </c>
      <c r="C30" s="11">
        <v>5</v>
      </c>
      <c r="D30" s="11">
        <v>3</v>
      </c>
      <c r="E30" s="11">
        <v>5</v>
      </c>
      <c r="F30" s="1"/>
      <c r="G30" s="1"/>
      <c r="H30" s="1">
        <v>4</v>
      </c>
      <c r="I30" s="1">
        <v>1</v>
      </c>
      <c r="J30" s="1"/>
      <c r="K30" s="83">
        <f t="shared" si="0"/>
        <v>5</v>
      </c>
      <c r="L30" s="84">
        <f t="shared" si="1"/>
        <v>0.33112582781456956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86" t="s">
        <v>54</v>
      </c>
      <c r="B31" s="11">
        <v>1</v>
      </c>
      <c r="C31" s="11">
        <v>3</v>
      </c>
      <c r="D31" s="11">
        <v>4</v>
      </c>
      <c r="E31" s="11"/>
      <c r="F31" s="1">
        <v>3</v>
      </c>
      <c r="G31" s="1">
        <v>1</v>
      </c>
      <c r="H31" s="1"/>
      <c r="I31" s="1">
        <v>1</v>
      </c>
      <c r="J31" s="1">
        <v>1</v>
      </c>
      <c r="K31" s="83">
        <f t="shared" si="0"/>
        <v>6</v>
      </c>
      <c r="L31" s="84">
        <f t="shared" si="1"/>
        <v>0.39735099337748342</v>
      </c>
      <c r="M31" s="85"/>
      <c r="N31" s="84"/>
      <c r="O31" s="85"/>
      <c r="P31" s="84"/>
      <c r="Q31" s="85"/>
      <c r="R31" s="84"/>
      <c r="S31" s="85"/>
      <c r="T31" s="84"/>
      <c r="U31" s="85"/>
      <c r="V31" s="84"/>
    </row>
    <row r="32" spans="1:22" ht="11.1" customHeight="1" x14ac:dyDescent="0.2">
      <c r="A32" s="86" t="s">
        <v>55</v>
      </c>
      <c r="B32" s="11">
        <v>1</v>
      </c>
      <c r="C32" s="11">
        <v>3</v>
      </c>
      <c r="D32" s="11">
        <v>3</v>
      </c>
      <c r="E32" s="11"/>
      <c r="F32" s="1"/>
      <c r="G32" s="1"/>
      <c r="H32" s="1">
        <v>1</v>
      </c>
      <c r="I32" s="1"/>
      <c r="J32" s="1"/>
      <c r="K32" s="83">
        <f t="shared" si="0"/>
        <v>1</v>
      </c>
      <c r="L32" s="84">
        <f t="shared" si="1"/>
        <v>6.6225165562913912E-2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113</v>
      </c>
      <c r="B33" s="11">
        <v>1</v>
      </c>
      <c r="C33" s="11">
        <v>3</v>
      </c>
      <c r="D33" s="11">
        <v>3</v>
      </c>
      <c r="E33" s="11"/>
      <c r="F33" s="1">
        <v>1</v>
      </c>
      <c r="G33" s="1">
        <v>3</v>
      </c>
      <c r="H33" s="1">
        <v>3</v>
      </c>
      <c r="I33" s="1">
        <v>9</v>
      </c>
      <c r="J33" s="1"/>
      <c r="K33" s="83">
        <f t="shared" si="0"/>
        <v>16</v>
      </c>
      <c r="L33" s="84">
        <f t="shared" si="1"/>
        <v>1.0596026490066226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78" t="s">
        <v>59</v>
      </c>
      <c r="B34" s="62"/>
      <c r="C34" s="62"/>
      <c r="D34" s="62"/>
      <c r="E34" s="62"/>
      <c r="F34" s="79"/>
      <c r="G34" s="79"/>
      <c r="H34" s="79"/>
      <c r="I34" s="79"/>
      <c r="J34" s="79"/>
      <c r="K34" s="80">
        <f t="shared" si="0"/>
        <v>0</v>
      </c>
      <c r="L34" s="81">
        <f t="shared" si="1"/>
        <v>0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29" t="s">
        <v>132</v>
      </c>
      <c r="B35" s="11"/>
      <c r="C35" s="11"/>
      <c r="D35" s="11"/>
      <c r="E35" s="11"/>
      <c r="F35" s="1"/>
      <c r="G35" s="1"/>
      <c r="H35" s="1"/>
      <c r="I35" s="1"/>
      <c r="J35" s="1"/>
      <c r="K35" s="83">
        <f t="shared" si="0"/>
        <v>0</v>
      </c>
      <c r="L35" s="84">
        <f t="shared" si="1"/>
        <v>0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63</v>
      </c>
      <c r="B36" s="11">
        <v>3</v>
      </c>
      <c r="C36" s="11">
        <v>3</v>
      </c>
      <c r="D36" s="11">
        <v>2</v>
      </c>
      <c r="E36" s="11"/>
      <c r="F36" s="1">
        <v>3</v>
      </c>
      <c r="G36" s="1"/>
      <c r="H36" s="1"/>
      <c r="I36" s="1"/>
      <c r="J36" s="1"/>
      <c r="K36" s="83">
        <f t="shared" si="0"/>
        <v>3</v>
      </c>
      <c r="L36" s="84">
        <f t="shared" si="1"/>
        <v>0.19867549668874171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30" t="s">
        <v>64</v>
      </c>
      <c r="B37" s="11">
        <v>3</v>
      </c>
      <c r="C37" s="11">
        <v>5</v>
      </c>
      <c r="D37" s="11">
        <v>3</v>
      </c>
      <c r="E37" s="11"/>
      <c r="F37" s="1">
        <v>1</v>
      </c>
      <c r="G37" s="1"/>
      <c r="H37" s="1">
        <v>3</v>
      </c>
      <c r="I37" s="1"/>
      <c r="J37" s="1"/>
      <c r="K37" s="83">
        <f t="shared" si="0"/>
        <v>4</v>
      </c>
      <c r="L37" s="84">
        <f t="shared" si="1"/>
        <v>0.26490066225165565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30" t="s">
        <v>138</v>
      </c>
      <c r="B38" s="11"/>
      <c r="C38" s="11">
        <v>5</v>
      </c>
      <c r="D38" s="11"/>
      <c r="E38" s="11"/>
      <c r="F38" s="1"/>
      <c r="G38" s="1">
        <v>1</v>
      </c>
      <c r="H38" s="1"/>
      <c r="I38" s="1">
        <v>1</v>
      </c>
      <c r="J38" s="1"/>
      <c r="K38" s="83">
        <f t="shared" si="0"/>
        <v>2</v>
      </c>
      <c r="L38" s="84">
        <f t="shared" si="1"/>
        <v>0.13245033112582782</v>
      </c>
      <c r="M38" s="85"/>
      <c r="N38" s="84"/>
      <c r="O38" s="85"/>
      <c r="P38" s="84"/>
      <c r="Q38" s="85"/>
      <c r="R38" s="84"/>
      <c r="S38" s="85"/>
      <c r="T38" s="84"/>
      <c r="U38" s="85"/>
      <c r="V38" s="84"/>
    </row>
    <row r="39" spans="1:22" ht="11.1" customHeight="1" x14ac:dyDescent="0.2">
      <c r="A39" s="86" t="s">
        <v>65</v>
      </c>
      <c r="B39" s="11">
        <v>2</v>
      </c>
      <c r="C39" s="11">
        <v>4</v>
      </c>
      <c r="D39" s="11">
        <v>4</v>
      </c>
      <c r="E39" s="11"/>
      <c r="F39" s="1">
        <v>15</v>
      </c>
      <c r="G39" s="1">
        <v>17</v>
      </c>
      <c r="H39" s="1">
        <v>8</v>
      </c>
      <c r="I39" s="1">
        <v>10</v>
      </c>
      <c r="J39" s="1">
        <v>6</v>
      </c>
      <c r="K39" s="83">
        <f t="shared" si="0"/>
        <v>56</v>
      </c>
      <c r="L39" s="84">
        <f t="shared" si="1"/>
        <v>3.7086092715231791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86" t="s">
        <v>66</v>
      </c>
      <c r="B40" s="11">
        <v>2</v>
      </c>
      <c r="C40" s="11">
        <v>4</v>
      </c>
      <c r="D40" s="11">
        <v>4</v>
      </c>
      <c r="E40" s="11"/>
      <c r="F40" s="1">
        <v>5</v>
      </c>
      <c r="G40" s="1">
        <v>14</v>
      </c>
      <c r="H40" s="1">
        <v>27</v>
      </c>
      <c r="I40" s="1">
        <v>26</v>
      </c>
      <c r="J40" s="1">
        <v>15</v>
      </c>
      <c r="K40" s="83">
        <f t="shared" si="0"/>
        <v>87</v>
      </c>
      <c r="L40" s="84">
        <f t="shared" si="1"/>
        <v>5.7615894039735096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86" t="s">
        <v>116</v>
      </c>
      <c r="B41" s="11">
        <v>3</v>
      </c>
      <c r="C41" s="11">
        <v>4</v>
      </c>
      <c r="D41" s="11">
        <v>3</v>
      </c>
      <c r="E41" s="11"/>
      <c r="F41" s="1">
        <v>2</v>
      </c>
      <c r="G41" s="1">
        <v>4</v>
      </c>
      <c r="H41" s="1">
        <v>4</v>
      </c>
      <c r="I41" s="1">
        <v>4</v>
      </c>
      <c r="J41" s="1">
        <v>2</v>
      </c>
      <c r="K41" s="83">
        <f t="shared" si="0"/>
        <v>16</v>
      </c>
      <c r="L41" s="84">
        <f t="shared" si="1"/>
        <v>1.0596026490066226</v>
      </c>
      <c r="M41" s="85"/>
      <c r="N41" s="84"/>
      <c r="O41" s="85"/>
      <c r="P41" s="84"/>
      <c r="Q41" s="85"/>
      <c r="R41" s="84"/>
      <c r="S41" s="85"/>
      <c r="T41" s="84"/>
      <c r="U41" s="85"/>
      <c r="V41" s="84"/>
    </row>
    <row r="42" spans="1:22" ht="11.1" customHeight="1" x14ac:dyDescent="0.2">
      <c r="A42" s="78" t="s">
        <v>69</v>
      </c>
      <c r="B42" s="62"/>
      <c r="C42" s="62"/>
      <c r="D42" s="62"/>
      <c r="E42" s="62"/>
      <c r="F42" s="79"/>
      <c r="G42" s="79"/>
      <c r="H42" s="79"/>
      <c r="I42" s="79"/>
      <c r="J42" s="79"/>
      <c r="K42" s="80">
        <f t="shared" si="0"/>
        <v>0</v>
      </c>
      <c r="L42" s="81">
        <f t="shared" si="1"/>
        <v>0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29" t="s">
        <v>70</v>
      </c>
      <c r="B43" s="11"/>
      <c r="C43" s="11"/>
      <c r="D43" s="11"/>
      <c r="E43" s="11"/>
      <c r="F43" s="1"/>
      <c r="G43" s="1"/>
      <c r="H43" s="1"/>
      <c r="I43" s="1"/>
      <c r="J43" s="1"/>
      <c r="K43" s="83">
        <f t="shared" si="0"/>
        <v>0</v>
      </c>
      <c r="L43" s="84">
        <f t="shared" si="1"/>
        <v>0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71</v>
      </c>
      <c r="B44" s="11">
        <v>1</v>
      </c>
      <c r="C44" s="11">
        <v>3</v>
      </c>
      <c r="D44" s="11">
        <v>4</v>
      </c>
      <c r="E44" s="11"/>
      <c r="F44" s="1">
        <v>1</v>
      </c>
      <c r="G44" s="1"/>
      <c r="H44" s="1"/>
      <c r="I44" s="1"/>
      <c r="J44" s="1"/>
      <c r="K44" s="83">
        <f t="shared" si="0"/>
        <v>1</v>
      </c>
      <c r="L44" s="84">
        <f t="shared" si="1"/>
        <v>6.6225165562913912E-2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86" t="s">
        <v>117</v>
      </c>
      <c r="B45" s="11">
        <v>1</v>
      </c>
      <c r="C45" s="11">
        <v>3</v>
      </c>
      <c r="D45" s="11">
        <v>3</v>
      </c>
      <c r="E45" s="11"/>
      <c r="F45" s="1"/>
      <c r="G45" s="1">
        <v>4</v>
      </c>
      <c r="H45" s="1"/>
      <c r="I45" s="1"/>
      <c r="J45" s="1">
        <v>1</v>
      </c>
      <c r="K45" s="83">
        <f t="shared" si="0"/>
        <v>5</v>
      </c>
      <c r="L45" s="84">
        <f t="shared" si="1"/>
        <v>0.33112582781456956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86" t="s">
        <v>73</v>
      </c>
      <c r="B46" s="11">
        <v>2</v>
      </c>
      <c r="C46" s="11">
        <v>2</v>
      </c>
      <c r="D46" s="11">
        <v>4</v>
      </c>
      <c r="E46" s="11"/>
      <c r="F46" s="1"/>
      <c r="G46" s="1"/>
      <c r="H46" s="1"/>
      <c r="I46" s="1"/>
      <c r="J46" s="1"/>
      <c r="K46" s="83" t="s">
        <v>141</v>
      </c>
      <c r="L46" s="84"/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86" t="s">
        <v>77</v>
      </c>
      <c r="B47" s="11">
        <v>1</v>
      </c>
      <c r="C47" s="11">
        <v>1</v>
      </c>
      <c r="D47" s="11">
        <v>3</v>
      </c>
      <c r="E47" s="11"/>
      <c r="F47" s="1"/>
      <c r="G47" s="1">
        <v>1</v>
      </c>
      <c r="H47" s="1"/>
      <c r="I47" s="1"/>
      <c r="J47" s="1"/>
      <c r="K47" s="83">
        <f t="shared" si="0"/>
        <v>1</v>
      </c>
      <c r="L47" s="84">
        <f t="shared" si="1"/>
        <v>6.6225165562913912E-2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79</v>
      </c>
      <c r="B48" s="11">
        <v>2</v>
      </c>
      <c r="C48" s="11">
        <v>1</v>
      </c>
      <c r="D48" s="11">
        <v>3</v>
      </c>
      <c r="E48" s="11"/>
      <c r="F48" s="1"/>
      <c r="G48" s="1"/>
      <c r="H48" s="1"/>
      <c r="I48" s="1">
        <v>1</v>
      </c>
      <c r="J48" s="1"/>
      <c r="K48" s="83">
        <f t="shared" si="0"/>
        <v>1</v>
      </c>
      <c r="L48" s="84">
        <f t="shared" si="1"/>
        <v>6.6225165562913912E-2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80</v>
      </c>
      <c r="B49" s="11">
        <v>1</v>
      </c>
      <c r="C49" s="11">
        <v>1</v>
      </c>
      <c r="D49" s="11">
        <v>3</v>
      </c>
      <c r="E49" s="11"/>
      <c r="F49" s="1">
        <v>5</v>
      </c>
      <c r="G49" s="1"/>
      <c r="H49" s="1">
        <v>15</v>
      </c>
      <c r="I49" s="1">
        <v>1</v>
      </c>
      <c r="J49" s="1">
        <v>1</v>
      </c>
      <c r="K49" s="83">
        <f t="shared" si="0"/>
        <v>22</v>
      </c>
      <c r="L49" s="84">
        <f t="shared" si="1"/>
        <v>1.4569536423841061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119</v>
      </c>
      <c r="B50" s="11">
        <v>3</v>
      </c>
      <c r="C50" s="11">
        <v>4</v>
      </c>
      <c r="D50" s="11">
        <v>4</v>
      </c>
      <c r="E50" s="11"/>
      <c r="F50" s="1">
        <v>1</v>
      </c>
      <c r="G50" s="1"/>
      <c r="H50" s="1"/>
      <c r="I50" s="1"/>
      <c r="J50" s="1"/>
      <c r="K50" s="83">
        <f t="shared" si="0"/>
        <v>1</v>
      </c>
      <c r="L50" s="84">
        <f t="shared" si="1"/>
        <v>6.6225165562913912E-2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86" t="s">
        <v>84</v>
      </c>
      <c r="B51" s="11">
        <v>1</v>
      </c>
      <c r="C51" s="11">
        <v>5</v>
      </c>
      <c r="D51" s="11">
        <v>2</v>
      </c>
      <c r="E51" s="11"/>
      <c r="F51" s="1">
        <v>1</v>
      </c>
      <c r="G51" s="1"/>
      <c r="H51" s="1"/>
      <c r="I51" s="1"/>
      <c r="J51" s="1"/>
      <c r="K51" s="83">
        <f t="shared" si="0"/>
        <v>1</v>
      </c>
      <c r="L51" s="84">
        <f t="shared" si="1"/>
        <v>6.6225165562913912E-2</v>
      </c>
      <c r="M51" s="85"/>
      <c r="N51" s="84"/>
      <c r="O51" s="85"/>
      <c r="P51" s="84"/>
      <c r="Q51" s="85"/>
      <c r="R51" s="84"/>
      <c r="S51" s="85"/>
      <c r="T51" s="84"/>
      <c r="U51" s="85"/>
      <c r="V51" s="84"/>
    </row>
    <row r="52" spans="1:22" ht="11.1" customHeight="1" x14ac:dyDescent="0.2">
      <c r="A52" s="86" t="s">
        <v>88</v>
      </c>
      <c r="B52" s="11">
        <v>2</v>
      </c>
      <c r="C52" s="11">
        <v>5</v>
      </c>
      <c r="D52" s="11">
        <v>4</v>
      </c>
      <c r="E52" s="11"/>
      <c r="F52" s="1"/>
      <c r="G52" s="1"/>
      <c r="H52" s="1"/>
      <c r="I52" s="1">
        <v>1</v>
      </c>
      <c r="J52" s="1"/>
      <c r="K52" s="83">
        <f t="shared" si="0"/>
        <v>1</v>
      </c>
      <c r="L52" s="84">
        <f t="shared" si="1"/>
        <v>6.6225165562913912E-2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86" t="s">
        <v>89</v>
      </c>
      <c r="B53" s="11">
        <v>2</v>
      </c>
      <c r="C53" s="11">
        <v>5</v>
      </c>
      <c r="D53" s="11">
        <v>3</v>
      </c>
      <c r="E53" s="11"/>
      <c r="F53" s="1">
        <v>1</v>
      </c>
      <c r="G53" s="1">
        <v>12</v>
      </c>
      <c r="H53" s="1">
        <v>9</v>
      </c>
      <c r="I53" s="1">
        <v>17</v>
      </c>
      <c r="J53" s="1">
        <v>5</v>
      </c>
      <c r="K53" s="83">
        <f t="shared" si="0"/>
        <v>44</v>
      </c>
      <c r="L53" s="84">
        <f t="shared" si="1"/>
        <v>2.9139072847682121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136</v>
      </c>
      <c r="B54" s="11">
        <v>2</v>
      </c>
      <c r="C54" s="11">
        <v>5</v>
      </c>
      <c r="D54" s="11">
        <v>3</v>
      </c>
      <c r="E54" s="11"/>
      <c r="F54" s="1"/>
      <c r="G54" s="1">
        <v>7</v>
      </c>
      <c r="H54" s="1">
        <v>3</v>
      </c>
      <c r="I54" s="1">
        <v>9</v>
      </c>
      <c r="J54" s="1">
        <v>1</v>
      </c>
      <c r="K54" s="83">
        <f t="shared" si="0"/>
        <v>20</v>
      </c>
      <c r="L54" s="84">
        <f t="shared" si="1"/>
        <v>1.3245033112582782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78" t="s">
        <v>94</v>
      </c>
      <c r="B55" s="62"/>
      <c r="C55" s="62"/>
      <c r="D55" s="62"/>
      <c r="E55" s="62"/>
      <c r="F55" s="79"/>
      <c r="G55" s="79"/>
      <c r="H55" s="79"/>
      <c r="I55" s="79"/>
      <c r="J55" s="79"/>
      <c r="K55" s="80">
        <f t="shared" si="0"/>
        <v>0</v>
      </c>
      <c r="L55" s="81">
        <f t="shared" si="1"/>
        <v>0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29" t="s">
        <v>95</v>
      </c>
      <c r="B56" s="11"/>
      <c r="C56" s="11"/>
      <c r="D56" s="11"/>
      <c r="E56" s="11"/>
      <c r="F56" s="1"/>
      <c r="G56" s="1"/>
      <c r="H56" s="1"/>
      <c r="I56" s="1"/>
      <c r="J56" s="1"/>
      <c r="K56" s="83">
        <f t="shared" si="0"/>
        <v>0</v>
      </c>
      <c r="L56" s="84">
        <f t="shared" si="1"/>
        <v>0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30" t="s">
        <v>123</v>
      </c>
      <c r="B57" s="11"/>
      <c r="C57" s="11"/>
      <c r="D57" s="11"/>
      <c r="E57" s="11"/>
      <c r="F57" s="1"/>
      <c r="G57" s="1">
        <v>1</v>
      </c>
      <c r="H57" s="1"/>
      <c r="I57" s="1"/>
      <c r="J57" s="1"/>
      <c r="K57" s="83">
        <f t="shared" si="0"/>
        <v>1</v>
      </c>
      <c r="L57" s="84">
        <f t="shared" si="1"/>
        <v>6.6225165562913912E-2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30" t="s">
        <v>137</v>
      </c>
      <c r="B58" s="11"/>
      <c r="C58" s="11">
        <v>3</v>
      </c>
      <c r="D58" s="11"/>
      <c r="E58" s="11"/>
      <c r="F58" s="1"/>
      <c r="G58" s="1">
        <v>2</v>
      </c>
      <c r="H58" s="1"/>
      <c r="I58" s="1"/>
      <c r="J58" s="1"/>
      <c r="K58" s="83">
        <f t="shared" si="0"/>
        <v>2</v>
      </c>
      <c r="L58" s="84">
        <f t="shared" si="1"/>
        <v>0.13245033112582782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125</v>
      </c>
      <c r="B59" s="11">
        <v>1</v>
      </c>
      <c r="C59" s="11">
        <v>3</v>
      </c>
      <c r="D59" s="11">
        <v>2</v>
      </c>
      <c r="E59" s="11"/>
      <c r="F59" s="1">
        <v>3</v>
      </c>
      <c r="G59" s="1">
        <v>12</v>
      </c>
      <c r="H59" s="1">
        <v>14</v>
      </c>
      <c r="I59" s="1">
        <v>29</v>
      </c>
      <c r="J59" s="1">
        <v>12</v>
      </c>
      <c r="K59" s="83">
        <f t="shared" si="0"/>
        <v>70</v>
      </c>
      <c r="L59" s="84">
        <f t="shared" si="1"/>
        <v>4.6357615894039732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86" t="s">
        <v>96</v>
      </c>
      <c r="B60" s="11">
        <v>3</v>
      </c>
      <c r="C60" s="11"/>
      <c r="D60" s="11">
        <v>1</v>
      </c>
      <c r="E60" s="11"/>
      <c r="F60" s="1"/>
      <c r="G60" s="1"/>
      <c r="H60" s="1">
        <v>1</v>
      </c>
      <c r="I60" s="1"/>
      <c r="J60" s="1"/>
      <c r="K60" s="83">
        <f t="shared" si="0"/>
        <v>1</v>
      </c>
      <c r="L60" s="84">
        <f t="shared" si="1"/>
        <v>6.6225165562913912E-2</v>
      </c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97</v>
      </c>
      <c r="B61" s="11">
        <v>1</v>
      </c>
      <c r="C61" s="11">
        <v>1</v>
      </c>
      <c r="D61" s="11">
        <v>2</v>
      </c>
      <c r="E61" s="11"/>
      <c r="F61" s="1">
        <v>6</v>
      </c>
      <c r="G61" s="1">
        <v>2</v>
      </c>
      <c r="H61" s="1">
        <v>14</v>
      </c>
      <c r="I61" s="1">
        <v>4</v>
      </c>
      <c r="J61" s="1">
        <v>4</v>
      </c>
      <c r="K61" s="83">
        <f t="shared" si="0"/>
        <v>30</v>
      </c>
      <c r="L61" s="84">
        <f t="shared" si="1"/>
        <v>1.9867549668874174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86" t="s">
        <v>98</v>
      </c>
      <c r="B62" s="11">
        <v>1</v>
      </c>
      <c r="C62" s="11">
        <v>2</v>
      </c>
      <c r="D62" s="11">
        <v>1</v>
      </c>
      <c r="E62" s="11"/>
      <c r="F62" s="1">
        <v>29</v>
      </c>
      <c r="G62" s="1">
        <v>14</v>
      </c>
      <c r="H62" s="1">
        <v>58</v>
      </c>
      <c r="I62" s="1">
        <v>79</v>
      </c>
      <c r="J62" s="1">
        <v>55</v>
      </c>
      <c r="K62" s="83">
        <f t="shared" si="0"/>
        <v>235</v>
      </c>
      <c r="L62" s="84">
        <f t="shared" si="1"/>
        <v>15.562913907284766</v>
      </c>
      <c r="M62" s="85"/>
      <c r="N62" s="84"/>
      <c r="O62" s="85"/>
      <c r="P62" s="84"/>
      <c r="Q62" s="85"/>
      <c r="R62" s="84"/>
      <c r="S62" s="85"/>
      <c r="T62" s="84"/>
      <c r="U62" s="85"/>
      <c r="V62" s="84"/>
    </row>
    <row r="63" spans="1:22" ht="11.1" customHeight="1" x14ac:dyDescent="0.2">
      <c r="A63" s="86" t="s">
        <v>101</v>
      </c>
      <c r="B63" s="11">
        <v>3</v>
      </c>
      <c r="C63" s="11">
        <v>3</v>
      </c>
      <c r="D63" s="11">
        <v>2</v>
      </c>
      <c r="E63" s="11"/>
      <c r="F63" s="1"/>
      <c r="G63" s="1">
        <v>1</v>
      </c>
      <c r="H63" s="1">
        <v>1</v>
      </c>
      <c r="I63" s="1"/>
      <c r="J63" s="1"/>
      <c r="K63" s="83">
        <f t="shared" si="0"/>
        <v>2</v>
      </c>
      <c r="L63" s="84">
        <f t="shared" si="1"/>
        <v>0.13245033112582782</v>
      </c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38" t="s">
        <v>106</v>
      </c>
      <c r="B64" s="13"/>
      <c r="C64" s="13"/>
      <c r="D64" s="13"/>
      <c r="E64" s="13"/>
      <c r="F64" s="2"/>
      <c r="G64" s="2"/>
      <c r="H64" s="2"/>
      <c r="I64" s="2"/>
      <c r="J64" s="2"/>
      <c r="K64" s="50">
        <v>38</v>
      </c>
      <c r="L64" s="39"/>
      <c r="M64" s="2"/>
      <c r="N64" s="39"/>
      <c r="O64" s="2"/>
      <c r="P64" s="39"/>
      <c r="Q64" s="2"/>
      <c r="R64" s="39"/>
      <c r="S64" s="2"/>
      <c r="T64" s="39"/>
      <c r="U64" s="2"/>
      <c r="V64" s="39"/>
    </row>
    <row r="65" spans="1:22" ht="11.1" customHeight="1" x14ac:dyDescent="0.2">
      <c r="A65" s="28" t="s">
        <v>107</v>
      </c>
      <c r="B65" s="11"/>
      <c r="C65" s="11"/>
      <c r="D65" s="11"/>
      <c r="E65" s="11"/>
      <c r="F65" s="1"/>
      <c r="G65" s="1"/>
      <c r="H65" s="1"/>
      <c r="I65" s="1"/>
      <c r="J65" s="1"/>
      <c r="K65" s="48">
        <v>41</v>
      </c>
      <c r="L65" s="32"/>
      <c r="M65" s="1"/>
      <c r="N65" s="32"/>
      <c r="O65" s="1"/>
      <c r="P65" s="32"/>
      <c r="Q65" s="1"/>
      <c r="R65" s="32"/>
      <c r="S65" s="1"/>
      <c r="T65" s="32"/>
      <c r="U65" s="1"/>
      <c r="V65" s="32"/>
    </row>
    <row r="66" spans="1:22" ht="11.1" customHeight="1" x14ac:dyDescent="0.2">
      <c r="A66" s="28" t="s">
        <v>102</v>
      </c>
      <c r="B66" s="11"/>
      <c r="C66" s="11"/>
      <c r="D66" s="11"/>
      <c r="E66" s="11"/>
      <c r="F66" s="1">
        <f>SUM(F6:F63)</f>
        <v>240</v>
      </c>
      <c r="G66" s="1">
        <f t="shared" ref="G66:L66" si="2">SUM(G6:G63)</f>
        <v>232</v>
      </c>
      <c r="H66" s="1">
        <f t="shared" si="2"/>
        <v>368</v>
      </c>
      <c r="I66" s="1">
        <f t="shared" si="2"/>
        <v>390</v>
      </c>
      <c r="J66" s="1">
        <f t="shared" si="2"/>
        <v>280</v>
      </c>
      <c r="K66" s="48">
        <f t="shared" si="2"/>
        <v>1510</v>
      </c>
      <c r="L66" s="33">
        <f t="shared" si="2"/>
        <v>99.999999999999986</v>
      </c>
      <c r="M66" s="1"/>
      <c r="N66" s="33"/>
      <c r="O66" s="1"/>
      <c r="P66" s="33"/>
      <c r="Q66" s="1"/>
      <c r="R66" s="33"/>
      <c r="S66" s="1"/>
      <c r="T66" s="33"/>
      <c r="U66" s="1"/>
      <c r="V66" s="33"/>
    </row>
    <row r="67" spans="1:22" ht="11.1" customHeight="1" x14ac:dyDescent="0.2">
      <c r="A67" s="41" t="s">
        <v>108</v>
      </c>
      <c r="B67" s="14"/>
      <c r="C67" s="14"/>
      <c r="D67" s="14"/>
      <c r="E67" s="14"/>
      <c r="F67" s="3"/>
      <c r="G67" s="3"/>
      <c r="H67" s="3"/>
      <c r="I67" s="3"/>
      <c r="J67" s="3"/>
      <c r="K67" s="51">
        <f>+K66</f>
        <v>1510</v>
      </c>
      <c r="L67" s="42"/>
      <c r="M67" s="3">
        <v>0</v>
      </c>
      <c r="N67" s="42"/>
      <c r="O67" s="3">
        <v>0</v>
      </c>
      <c r="P67" s="42"/>
      <c r="Q67" s="3">
        <v>0</v>
      </c>
      <c r="R67" s="42"/>
      <c r="S67" s="3">
        <v>0</v>
      </c>
      <c r="T67" s="42"/>
      <c r="U67" s="3">
        <v>0</v>
      </c>
      <c r="V67" s="42"/>
    </row>
    <row r="68" spans="1:22" ht="11.1" customHeight="1" x14ac:dyDescent="0.2"/>
    <row r="69" spans="1:22" ht="11.1" customHeight="1" x14ac:dyDescent="0.2"/>
    <row r="70" spans="1:22" ht="11.1" customHeight="1" x14ac:dyDescent="0.2"/>
    <row r="71" spans="1:22" ht="11.1" customHeight="1" x14ac:dyDescent="0.2"/>
    <row r="72" spans="1:22" ht="11.1" customHeight="1" x14ac:dyDescent="0.2"/>
    <row r="73" spans="1:22" ht="11.1" customHeight="1" x14ac:dyDescent="0.2"/>
    <row r="74" spans="1:22" ht="11.1" customHeight="1" x14ac:dyDescent="0.2"/>
    <row r="75" spans="1:22" ht="11.1" customHeight="1" x14ac:dyDescent="0.2"/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5" priority="1" stopIfTrue="1" operator="between">
      <formula>100</formula>
      <formula>93</formula>
    </cfRule>
    <cfRule type="cellIs" dxfId="4" priority="2" stopIfTrue="1" operator="between">
      <formula>92</formula>
      <formula>70</formula>
    </cfRule>
    <cfRule type="cellIs" dxfId="3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O2332"/>
  <sheetViews>
    <sheetView showZeros="0" topLeftCell="A46" zoomScale="110" zoomScaleNormal="110" workbookViewId="0">
      <selection activeCell="P17" sqref="P17"/>
    </sheetView>
  </sheetViews>
  <sheetFormatPr defaultRowHeight="12.75" x14ac:dyDescent="0.2"/>
  <cols>
    <col min="1" max="1" width="23" style="15" customWidth="1"/>
    <col min="2" max="2" width="2.5703125" style="15" customWidth="1"/>
    <col min="3" max="3" width="2.28515625" style="15" customWidth="1"/>
    <col min="4" max="4" width="2.42578125" style="15" customWidth="1"/>
    <col min="5" max="5" width="2.5703125" style="15" customWidth="1"/>
    <col min="6" max="6" width="6.85546875" style="16" customWidth="1"/>
    <col min="7" max="7" width="6.140625" style="16" customWidth="1"/>
    <col min="8" max="8" width="6.42578125" style="16" customWidth="1"/>
    <col min="9" max="10" width="6.5703125" style="16" customWidth="1"/>
    <col min="11" max="11" width="8.42578125" style="49" customWidth="1"/>
    <col min="12" max="12" width="7.7109375" style="17" customWidth="1"/>
    <col min="13" max="13" width="8.42578125" style="16" customWidth="1"/>
    <col min="14" max="14" width="7.7109375" style="17" customWidth="1"/>
    <col min="15" max="15" width="8.42578125" style="16" customWidth="1"/>
    <col min="16" max="16" width="7.7109375" style="17" customWidth="1"/>
    <col min="17" max="17" width="8.42578125" style="16" customWidth="1"/>
    <col min="18" max="18" width="7.7109375" style="17" customWidth="1"/>
    <col min="19" max="19" width="8.42578125" style="16" customWidth="1"/>
    <col min="20" max="20" width="7.7109375" style="17" customWidth="1"/>
    <col min="21" max="21" width="8.42578125" style="16" customWidth="1"/>
    <col min="22" max="22" width="7.7109375" style="17" customWidth="1"/>
    <col min="23" max="41" width="3.7109375" style="4" customWidth="1"/>
    <col min="42" max="16384" width="9.140625" style="15"/>
  </cols>
  <sheetData>
    <row r="1" spans="1:41" s="65" customFormat="1" ht="24.75" customHeight="1" x14ac:dyDescent="0.2">
      <c r="A1" s="66" t="s">
        <v>161</v>
      </c>
      <c r="B1" s="67"/>
      <c r="C1" s="68"/>
      <c r="D1" s="69"/>
      <c r="E1" s="77" t="s">
        <v>162</v>
      </c>
      <c r="F1" s="70" t="s">
        <v>170</v>
      </c>
      <c r="G1" s="70"/>
      <c r="H1" s="71"/>
      <c r="I1" s="70"/>
      <c r="J1" s="70"/>
      <c r="K1" s="72"/>
      <c r="L1" s="73"/>
      <c r="M1" s="74"/>
      <c r="N1" s="75"/>
      <c r="O1" s="74"/>
      <c r="P1" s="75"/>
      <c r="Q1" s="74"/>
      <c r="R1" s="75"/>
      <c r="S1" s="74"/>
      <c r="T1" s="75"/>
      <c r="U1" s="74"/>
      <c r="V1" s="75"/>
      <c r="W1" s="76" t="s">
        <v>148</v>
      </c>
      <c r="X1" s="76"/>
      <c r="Y1" s="76"/>
      <c r="Z1" s="76"/>
      <c r="AA1" s="76"/>
      <c r="AB1" s="76"/>
      <c r="AC1" s="76"/>
      <c r="AD1" s="76"/>
      <c r="AE1" s="76"/>
    </row>
    <row r="2" spans="1:41" x14ac:dyDescent="0.2">
      <c r="A2" s="63" t="s">
        <v>172</v>
      </c>
      <c r="B2" s="18"/>
      <c r="C2" s="19"/>
      <c r="D2" s="19"/>
      <c r="E2" s="19"/>
      <c r="F2" s="20"/>
      <c r="G2" s="21"/>
      <c r="H2" s="21"/>
      <c r="I2" s="22"/>
      <c r="J2" s="23"/>
      <c r="K2" s="24" t="s">
        <v>159</v>
      </c>
      <c r="L2" s="64">
        <v>97.872340425531917</v>
      </c>
      <c r="M2" s="25"/>
      <c r="N2" s="26"/>
      <c r="O2" s="25"/>
      <c r="P2" s="26"/>
      <c r="Q2" s="25"/>
      <c r="R2" s="26"/>
      <c r="S2" s="25"/>
      <c r="T2" s="26"/>
      <c r="U2" s="25"/>
      <c r="V2" s="26"/>
      <c r="W2" s="27">
        <f>COUNT(#REF!)</f>
        <v>0</v>
      </c>
      <c r="X2" s="27"/>
      <c r="Y2" s="27">
        <f>COUNT(#REF!)</f>
        <v>0</v>
      </c>
      <c r="Z2" s="27"/>
      <c r="AA2" s="27">
        <f>COUNT(#REF!)</f>
        <v>0</v>
      </c>
      <c r="AB2" s="27"/>
      <c r="AC2" s="27">
        <f>COUNT(#REF!)</f>
        <v>0</v>
      </c>
      <c r="AD2" s="27"/>
      <c r="AE2" s="27">
        <f>COUNT(#REF!)</f>
        <v>0</v>
      </c>
      <c r="AF2" s="5"/>
      <c r="AG2" s="27">
        <f>COUNT(#REF!)</f>
        <v>0</v>
      </c>
      <c r="AH2" s="5"/>
      <c r="AI2" s="27">
        <f>COUNT(#REF!)</f>
        <v>0</v>
      </c>
      <c r="AJ2" s="5"/>
      <c r="AK2" s="27">
        <f>COUNT(#REF!)</f>
        <v>0</v>
      </c>
      <c r="AL2" s="5"/>
      <c r="AM2" s="27">
        <f>COUNT(#REF!)</f>
        <v>0</v>
      </c>
      <c r="AN2" s="5"/>
      <c r="AO2" s="27">
        <f>COUNT(#REF!)</f>
        <v>0</v>
      </c>
    </row>
    <row r="3" spans="1:41" s="34" customFormat="1" x14ac:dyDescent="0.2">
      <c r="A3" s="52"/>
      <c r="B3" s="53"/>
      <c r="C3" s="54"/>
      <c r="D3" s="54"/>
      <c r="E3" s="54"/>
      <c r="F3" s="55" t="s">
        <v>0</v>
      </c>
      <c r="G3" s="56"/>
      <c r="H3" s="56" t="s">
        <v>1</v>
      </c>
      <c r="I3" s="57"/>
      <c r="J3" s="57"/>
      <c r="K3" s="58" t="s">
        <v>143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37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47" t="s">
        <v>7</v>
      </c>
      <c r="L4" s="36" t="s">
        <v>8</v>
      </c>
      <c r="M4" s="35" t="s">
        <v>7</v>
      </c>
      <c r="N4" s="36" t="s">
        <v>8</v>
      </c>
      <c r="O4" s="35" t="s">
        <v>7</v>
      </c>
      <c r="P4" s="36" t="s">
        <v>8</v>
      </c>
      <c r="Q4" s="35" t="s">
        <v>7</v>
      </c>
      <c r="R4" s="36" t="s">
        <v>8</v>
      </c>
      <c r="S4" s="35" t="s">
        <v>7</v>
      </c>
      <c r="T4" s="36" t="s">
        <v>8</v>
      </c>
      <c r="U4" s="35" t="s">
        <v>7</v>
      </c>
      <c r="V4" s="36" t="s">
        <v>8</v>
      </c>
      <c r="W4" s="8">
        <v>1</v>
      </c>
      <c r="X4" s="9" t="s">
        <v>156</v>
      </c>
      <c r="Y4" s="8">
        <v>5</v>
      </c>
      <c r="Z4" s="9" t="s">
        <v>151</v>
      </c>
      <c r="AA4" s="8">
        <v>4</v>
      </c>
      <c r="AB4" s="9" t="s">
        <v>150</v>
      </c>
      <c r="AC4" s="8">
        <v>3</v>
      </c>
      <c r="AD4" s="9" t="s">
        <v>149</v>
      </c>
      <c r="AE4" s="8">
        <v>2</v>
      </c>
      <c r="AF4" s="9" t="s">
        <v>157</v>
      </c>
      <c r="AG4" s="8">
        <v>6</v>
      </c>
      <c r="AH4" s="9" t="s">
        <v>154</v>
      </c>
      <c r="AI4" s="8">
        <v>10</v>
      </c>
      <c r="AJ4" s="9" t="s">
        <v>155</v>
      </c>
      <c r="AK4" s="8">
        <v>9</v>
      </c>
      <c r="AL4" s="7" t="s">
        <v>153</v>
      </c>
      <c r="AM4" s="10">
        <v>8</v>
      </c>
      <c r="AN4" s="7" t="s">
        <v>152</v>
      </c>
      <c r="AO4" s="10">
        <v>7</v>
      </c>
    </row>
    <row r="5" spans="1:41" ht="11.1" customHeight="1" x14ac:dyDescent="0.2">
      <c r="A5" s="78" t="s">
        <v>109</v>
      </c>
      <c r="B5" s="62">
        <v>0</v>
      </c>
      <c r="C5" s="62"/>
      <c r="D5" s="62">
        <v>0</v>
      </c>
      <c r="E5" s="62"/>
      <c r="F5" s="79"/>
      <c r="G5" s="79"/>
      <c r="H5" s="79"/>
      <c r="I5" s="79"/>
      <c r="J5" s="79"/>
      <c r="K5" s="80"/>
      <c r="L5" s="81"/>
      <c r="M5" s="82"/>
      <c r="N5" s="81"/>
      <c r="O5" s="82"/>
      <c r="P5" s="81"/>
      <c r="Q5" s="82"/>
      <c r="R5" s="81"/>
      <c r="S5" s="82"/>
      <c r="T5" s="81"/>
      <c r="U5" s="82"/>
      <c r="V5" s="8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4" customFormat="1" ht="11.1" customHeight="1" x14ac:dyDescent="0.2">
      <c r="A6" s="29" t="s">
        <v>144</v>
      </c>
      <c r="B6" s="11"/>
      <c r="C6" s="11">
        <v>2</v>
      </c>
      <c r="D6" s="11"/>
      <c r="E6" s="11"/>
      <c r="F6" s="1">
        <v>15</v>
      </c>
      <c r="G6" s="1">
        <v>60</v>
      </c>
      <c r="H6" s="1">
        <v>36</v>
      </c>
      <c r="I6" s="1">
        <v>30</v>
      </c>
      <c r="J6" s="1">
        <v>21</v>
      </c>
      <c r="K6" s="83">
        <f>SUM(F6:J6)</f>
        <v>162</v>
      </c>
      <c r="L6" s="84">
        <f t="shared" ref="L6:L26" si="0">+(K6/K$76)*100</f>
        <v>7.1936056838365907</v>
      </c>
      <c r="M6" s="85"/>
      <c r="N6" s="84"/>
      <c r="O6" s="85"/>
      <c r="P6" s="84"/>
      <c r="Q6" s="85"/>
      <c r="R6" s="84"/>
      <c r="S6" s="85"/>
      <c r="T6" s="84"/>
      <c r="U6" s="85"/>
      <c r="V6" s="84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1.1" customHeight="1" x14ac:dyDescent="0.2">
      <c r="A7" s="78" t="s">
        <v>14</v>
      </c>
      <c r="B7" s="62"/>
      <c r="C7" s="62"/>
      <c r="D7" s="62"/>
      <c r="E7" s="62"/>
      <c r="F7" s="79"/>
      <c r="G7" s="79"/>
      <c r="H7" s="79"/>
      <c r="I7" s="79"/>
      <c r="J7" s="79"/>
      <c r="K7" s="80">
        <f t="shared" ref="K7:K71" si="1">SUM(F7:J7)</f>
        <v>0</v>
      </c>
      <c r="L7" s="81">
        <f t="shared" si="0"/>
        <v>0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29" t="s">
        <v>133</v>
      </c>
      <c r="B8" s="11"/>
      <c r="C8" s="11">
        <v>3</v>
      </c>
      <c r="D8" s="11"/>
      <c r="E8" s="11"/>
      <c r="F8" s="1"/>
      <c r="G8" s="1"/>
      <c r="H8" s="1"/>
      <c r="I8" s="1"/>
      <c r="J8" s="1"/>
      <c r="K8" s="83">
        <f t="shared" si="1"/>
        <v>0</v>
      </c>
      <c r="L8" s="84">
        <f t="shared" si="0"/>
        <v>0</v>
      </c>
      <c r="M8" s="85"/>
      <c r="N8" s="84"/>
      <c r="O8" s="85"/>
      <c r="P8" s="84"/>
      <c r="Q8" s="85"/>
      <c r="R8" s="84"/>
      <c r="S8" s="85"/>
      <c r="T8" s="84"/>
      <c r="U8" s="85"/>
      <c r="V8" s="84"/>
    </row>
    <row r="9" spans="1:41" s="37" customFormat="1" ht="11.25" customHeight="1" x14ac:dyDescent="0.2">
      <c r="A9" s="86" t="s">
        <v>15</v>
      </c>
      <c r="B9" s="11">
        <v>3</v>
      </c>
      <c r="C9" s="11">
        <v>3</v>
      </c>
      <c r="D9" s="11">
        <v>2</v>
      </c>
      <c r="E9" s="11"/>
      <c r="F9" s="1"/>
      <c r="G9" s="1"/>
      <c r="H9" s="1"/>
      <c r="I9" s="1"/>
      <c r="J9" s="1">
        <v>1</v>
      </c>
      <c r="K9" s="83">
        <f t="shared" si="1"/>
        <v>1</v>
      </c>
      <c r="L9" s="87">
        <f t="shared" si="0"/>
        <v>4.4404973357015987E-2</v>
      </c>
      <c r="M9" s="85"/>
      <c r="N9" s="84"/>
      <c r="O9" s="85"/>
      <c r="P9" s="84"/>
      <c r="Q9" s="85"/>
      <c r="R9" s="84"/>
      <c r="S9" s="85"/>
      <c r="T9" s="84"/>
      <c r="U9" s="85"/>
      <c r="V9" s="8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1.1" customHeight="1" x14ac:dyDescent="0.2">
      <c r="A10" s="86" t="s">
        <v>16</v>
      </c>
      <c r="B10" s="11">
        <v>3</v>
      </c>
      <c r="C10" s="11">
        <v>3</v>
      </c>
      <c r="D10" s="11">
        <v>2</v>
      </c>
      <c r="E10" s="11"/>
      <c r="F10" s="1">
        <v>1</v>
      </c>
      <c r="G10" s="1"/>
      <c r="H10" s="1"/>
      <c r="I10" s="1"/>
      <c r="J10" s="1"/>
      <c r="K10" s="83">
        <f t="shared" si="1"/>
        <v>1</v>
      </c>
      <c r="L10" s="87">
        <f t="shared" si="0"/>
        <v>4.4404973357015987E-2</v>
      </c>
      <c r="M10" s="85"/>
      <c r="N10" s="84"/>
      <c r="O10" s="85"/>
      <c r="P10" s="84"/>
      <c r="Q10" s="85"/>
      <c r="R10" s="84"/>
      <c r="S10" s="85"/>
      <c r="T10" s="84"/>
      <c r="U10" s="85"/>
      <c r="V10" s="84"/>
    </row>
    <row r="11" spans="1:41" ht="11.1" customHeight="1" x14ac:dyDescent="0.2">
      <c r="A11" s="86" t="s">
        <v>18</v>
      </c>
      <c r="B11" s="11">
        <v>1</v>
      </c>
      <c r="C11" s="11">
        <v>3</v>
      </c>
      <c r="D11" s="11">
        <v>2</v>
      </c>
      <c r="E11" s="11"/>
      <c r="F11" s="1">
        <v>1</v>
      </c>
      <c r="G11" s="1">
        <v>3</v>
      </c>
      <c r="H11" s="1">
        <v>2</v>
      </c>
      <c r="I11" s="1"/>
      <c r="J11" s="1"/>
      <c r="K11" s="83">
        <f t="shared" si="1"/>
        <v>6</v>
      </c>
      <c r="L11" s="84">
        <f t="shared" si="0"/>
        <v>0.26642984014209592</v>
      </c>
      <c r="M11" s="85"/>
      <c r="N11" s="84"/>
      <c r="O11" s="85"/>
      <c r="P11" s="84"/>
      <c r="Q11" s="85"/>
      <c r="R11" s="84"/>
      <c r="S11" s="85"/>
      <c r="T11" s="84"/>
      <c r="U11" s="85"/>
      <c r="V11" s="84"/>
    </row>
    <row r="12" spans="1:41" ht="11.1" customHeight="1" x14ac:dyDescent="0.2">
      <c r="A12" s="78" t="s">
        <v>19</v>
      </c>
      <c r="B12" s="62"/>
      <c r="C12" s="62"/>
      <c r="D12" s="62"/>
      <c r="E12" s="62"/>
      <c r="F12" s="79"/>
      <c r="G12" s="79"/>
      <c r="H12" s="79"/>
      <c r="I12" s="79"/>
      <c r="J12" s="79"/>
      <c r="K12" s="80">
        <f t="shared" si="1"/>
        <v>0</v>
      </c>
      <c r="L12" s="81">
        <f t="shared" si="0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134</v>
      </c>
      <c r="B13" s="11"/>
      <c r="C13" s="11"/>
      <c r="D13" s="11"/>
      <c r="E13" s="11"/>
      <c r="F13" s="1"/>
      <c r="G13" s="1"/>
      <c r="H13" s="1"/>
      <c r="I13" s="1"/>
      <c r="J13" s="1"/>
      <c r="K13" s="83">
        <f t="shared" si="1"/>
        <v>0</v>
      </c>
      <c r="L13" s="84">
        <f t="shared" si="0"/>
        <v>0</v>
      </c>
      <c r="M13" s="85"/>
      <c r="N13" s="84"/>
      <c r="O13" s="85"/>
      <c r="P13" s="84"/>
      <c r="Q13" s="85"/>
      <c r="R13" s="84"/>
      <c r="S13" s="85"/>
      <c r="T13" s="84"/>
      <c r="U13" s="85"/>
      <c r="V13" s="84"/>
    </row>
    <row r="14" spans="1:41" ht="11.1" customHeight="1" x14ac:dyDescent="0.2">
      <c r="A14" s="86" t="s">
        <v>110</v>
      </c>
      <c r="B14" s="11">
        <v>1</v>
      </c>
      <c r="C14" s="11">
        <v>1</v>
      </c>
      <c r="D14" s="11">
        <v>2</v>
      </c>
      <c r="E14" s="11"/>
      <c r="F14" s="1">
        <v>32</v>
      </c>
      <c r="G14" s="1">
        <v>20</v>
      </c>
      <c r="H14" s="1">
        <v>25</v>
      </c>
      <c r="I14" s="1">
        <v>4</v>
      </c>
      <c r="J14" s="1">
        <v>9</v>
      </c>
      <c r="K14" s="83">
        <f t="shared" si="1"/>
        <v>90</v>
      </c>
      <c r="L14" s="84">
        <f t="shared" si="0"/>
        <v>3.9964476021314388</v>
      </c>
      <c r="M14" s="85"/>
      <c r="N14" s="84"/>
      <c r="O14" s="85"/>
      <c r="P14" s="84"/>
      <c r="Q14" s="85"/>
      <c r="R14" s="84"/>
      <c r="S14" s="85"/>
      <c r="T14" s="84"/>
      <c r="U14" s="85"/>
      <c r="V14" s="84"/>
    </row>
    <row r="15" spans="1:41" ht="11.1" customHeight="1" x14ac:dyDescent="0.2">
      <c r="A15" s="86" t="s">
        <v>111</v>
      </c>
      <c r="B15" s="11">
        <v>2</v>
      </c>
      <c r="C15" s="11">
        <v>1</v>
      </c>
      <c r="D15" s="11">
        <v>2</v>
      </c>
      <c r="E15" s="11"/>
      <c r="F15" s="1">
        <v>1</v>
      </c>
      <c r="G15" s="1"/>
      <c r="H15" s="1"/>
      <c r="I15" s="1"/>
      <c r="J15" s="1"/>
      <c r="K15" s="83">
        <f t="shared" si="1"/>
        <v>1</v>
      </c>
      <c r="L15" s="87">
        <f t="shared" si="0"/>
        <v>4.4404973357015987E-2</v>
      </c>
      <c r="M15" s="85"/>
      <c r="N15" s="84"/>
      <c r="O15" s="85"/>
      <c r="P15" s="84"/>
      <c r="Q15" s="85"/>
      <c r="R15" s="84"/>
      <c r="S15" s="85"/>
      <c r="T15" s="84"/>
      <c r="U15" s="85"/>
      <c r="V15" s="84"/>
    </row>
    <row r="16" spans="1:41" ht="11.1" customHeight="1" x14ac:dyDescent="0.2">
      <c r="A16" s="78" t="s">
        <v>20</v>
      </c>
      <c r="B16" s="62"/>
      <c r="C16" s="62"/>
      <c r="D16" s="62"/>
      <c r="E16" s="62"/>
      <c r="F16" s="79"/>
      <c r="G16" s="79"/>
      <c r="H16" s="79"/>
      <c r="I16" s="79"/>
      <c r="J16" s="79"/>
      <c r="K16" s="80">
        <f t="shared" si="1"/>
        <v>0</v>
      </c>
      <c r="L16" s="81">
        <f t="shared" si="0"/>
        <v>0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29" t="s">
        <v>135</v>
      </c>
      <c r="B17" s="11">
        <v>3</v>
      </c>
      <c r="C17" s="11">
        <v>4</v>
      </c>
      <c r="D17" s="11">
        <v>2</v>
      </c>
      <c r="E17" s="11"/>
      <c r="F17" s="1"/>
      <c r="G17" s="1"/>
      <c r="H17" s="1"/>
      <c r="I17" s="1"/>
      <c r="J17" s="1"/>
      <c r="K17" s="83">
        <f t="shared" si="1"/>
        <v>0</v>
      </c>
      <c r="L17" s="84">
        <f t="shared" si="0"/>
        <v>0</v>
      </c>
      <c r="M17" s="85"/>
      <c r="N17" s="84"/>
      <c r="O17" s="85"/>
      <c r="P17" s="84"/>
      <c r="Q17" s="85"/>
      <c r="R17" s="84"/>
      <c r="S17" s="85"/>
      <c r="T17" s="84"/>
      <c r="U17" s="85"/>
      <c r="V17" s="84"/>
    </row>
    <row r="18" spans="1:22" ht="11.1" customHeight="1" x14ac:dyDescent="0.2">
      <c r="A18" s="86" t="s">
        <v>147</v>
      </c>
      <c r="B18" s="11">
        <v>3</v>
      </c>
      <c r="C18" s="11">
        <v>4</v>
      </c>
      <c r="D18" s="11">
        <v>2</v>
      </c>
      <c r="E18" s="11"/>
      <c r="F18" s="1"/>
      <c r="G18" s="1">
        <v>1</v>
      </c>
      <c r="H18" s="1">
        <v>1</v>
      </c>
      <c r="I18" s="1"/>
      <c r="J18" s="1"/>
      <c r="K18" s="83">
        <f t="shared" si="1"/>
        <v>2</v>
      </c>
      <c r="L18" s="84">
        <f t="shared" si="0"/>
        <v>8.8809946714031973E-2</v>
      </c>
      <c r="M18" s="85"/>
      <c r="N18" s="84"/>
      <c r="O18" s="85"/>
      <c r="P18" s="84"/>
      <c r="Q18" s="85"/>
      <c r="R18" s="84"/>
      <c r="S18" s="85"/>
      <c r="T18" s="84"/>
      <c r="U18" s="85"/>
      <c r="V18" s="84"/>
    </row>
    <row r="19" spans="1:22" ht="11.1" customHeight="1" x14ac:dyDescent="0.2">
      <c r="A19" s="86" t="s">
        <v>21</v>
      </c>
      <c r="B19" s="11">
        <v>3</v>
      </c>
      <c r="C19" s="11">
        <v>4</v>
      </c>
      <c r="D19" s="11">
        <v>2</v>
      </c>
      <c r="E19" s="11"/>
      <c r="F19" s="1">
        <v>1</v>
      </c>
      <c r="G19" s="1">
        <v>1</v>
      </c>
      <c r="H19" s="1"/>
      <c r="I19" s="1"/>
      <c r="J19" s="1"/>
      <c r="K19" s="83">
        <f t="shared" si="1"/>
        <v>2</v>
      </c>
      <c r="L19" s="84">
        <f t="shared" si="0"/>
        <v>8.8809946714031973E-2</v>
      </c>
      <c r="M19" s="85"/>
      <c r="N19" s="84"/>
      <c r="O19" s="85"/>
      <c r="P19" s="84"/>
      <c r="Q19" s="85"/>
      <c r="R19" s="84"/>
      <c r="S19" s="85"/>
      <c r="T19" s="84"/>
      <c r="U19" s="85"/>
      <c r="V19" s="84"/>
    </row>
    <row r="20" spans="1:22" ht="11.1" customHeight="1" x14ac:dyDescent="0.2">
      <c r="A20" s="86" t="s">
        <v>22</v>
      </c>
      <c r="B20" s="11">
        <v>3</v>
      </c>
      <c r="C20" s="11">
        <v>4</v>
      </c>
      <c r="D20" s="11">
        <v>3</v>
      </c>
      <c r="E20" s="11"/>
      <c r="F20" s="1">
        <v>3</v>
      </c>
      <c r="G20" s="1"/>
      <c r="H20" s="1"/>
      <c r="I20" s="1"/>
      <c r="J20" s="1"/>
      <c r="K20" s="83">
        <f t="shared" si="1"/>
        <v>3</v>
      </c>
      <c r="L20" s="84">
        <f t="shared" si="0"/>
        <v>0.13321492007104796</v>
      </c>
      <c r="M20" s="85"/>
      <c r="N20" s="84"/>
      <c r="O20" s="85"/>
      <c r="P20" s="84"/>
      <c r="Q20" s="85"/>
      <c r="R20" s="84"/>
      <c r="S20" s="85"/>
      <c r="T20" s="84"/>
      <c r="U20" s="85"/>
      <c r="V20" s="84"/>
    </row>
    <row r="21" spans="1:22" ht="11.1" customHeight="1" x14ac:dyDescent="0.2">
      <c r="A21" s="86" t="s">
        <v>23</v>
      </c>
      <c r="B21" s="11">
        <v>3</v>
      </c>
      <c r="C21" s="11">
        <v>4</v>
      </c>
      <c r="D21" s="11">
        <v>2</v>
      </c>
      <c r="E21" s="11"/>
      <c r="F21" s="1">
        <v>1</v>
      </c>
      <c r="G21" s="1"/>
      <c r="H21" s="1"/>
      <c r="I21" s="1"/>
      <c r="J21" s="1"/>
      <c r="K21" s="83">
        <f t="shared" si="1"/>
        <v>1</v>
      </c>
      <c r="L21" s="87">
        <f t="shared" si="0"/>
        <v>4.4404973357015987E-2</v>
      </c>
      <c r="M21" s="85"/>
      <c r="N21" s="84"/>
      <c r="O21" s="85"/>
      <c r="P21" s="84"/>
      <c r="Q21" s="85"/>
      <c r="R21" s="84"/>
      <c r="S21" s="85"/>
      <c r="T21" s="84"/>
      <c r="U21" s="85"/>
      <c r="V21" s="84"/>
    </row>
    <row r="22" spans="1:22" ht="11.1" customHeight="1" x14ac:dyDescent="0.2">
      <c r="A22" s="86" t="s">
        <v>24</v>
      </c>
      <c r="B22" s="11">
        <v>3</v>
      </c>
      <c r="C22" s="11">
        <v>4</v>
      </c>
      <c r="D22" s="11">
        <v>2</v>
      </c>
      <c r="E22" s="11"/>
      <c r="F22" s="1">
        <v>13</v>
      </c>
      <c r="G22" s="1">
        <v>11</v>
      </c>
      <c r="H22" s="1">
        <v>11</v>
      </c>
      <c r="I22" s="1">
        <v>5</v>
      </c>
      <c r="J22" s="1">
        <v>11</v>
      </c>
      <c r="K22" s="83">
        <f t="shared" si="1"/>
        <v>51</v>
      </c>
      <c r="L22" s="84">
        <f t="shared" si="0"/>
        <v>2.2646536412078153</v>
      </c>
      <c r="M22" s="85"/>
      <c r="N22" s="84"/>
      <c r="O22" s="85"/>
      <c r="P22" s="84"/>
      <c r="Q22" s="85"/>
      <c r="R22" s="84"/>
      <c r="S22" s="85"/>
      <c r="T22" s="84"/>
      <c r="U22" s="85"/>
      <c r="V22" s="84"/>
    </row>
    <row r="23" spans="1:22" ht="11.1" customHeight="1" x14ac:dyDescent="0.2">
      <c r="A23" s="86" t="s">
        <v>25</v>
      </c>
      <c r="B23" s="11">
        <v>3</v>
      </c>
      <c r="C23" s="11">
        <v>4</v>
      </c>
      <c r="D23" s="11">
        <v>3</v>
      </c>
      <c r="E23" s="11">
        <v>5</v>
      </c>
      <c r="F23" s="1"/>
      <c r="G23" s="1"/>
      <c r="H23" s="1"/>
      <c r="I23" s="1"/>
      <c r="J23" s="1">
        <v>1</v>
      </c>
      <c r="K23" s="83">
        <f t="shared" si="1"/>
        <v>1</v>
      </c>
      <c r="L23" s="87">
        <f t="shared" si="0"/>
        <v>4.4404973357015987E-2</v>
      </c>
      <c r="M23" s="85"/>
      <c r="N23" s="84"/>
      <c r="O23" s="85"/>
      <c r="P23" s="84"/>
      <c r="Q23" s="85"/>
      <c r="R23" s="84"/>
      <c r="S23" s="85"/>
      <c r="T23" s="84"/>
      <c r="U23" s="85"/>
      <c r="V23" s="84"/>
    </row>
    <row r="24" spans="1:22" ht="11.1" customHeight="1" x14ac:dyDescent="0.2">
      <c r="A24" s="86" t="s">
        <v>26</v>
      </c>
      <c r="B24" s="11">
        <v>3</v>
      </c>
      <c r="C24" s="11">
        <v>4</v>
      </c>
      <c r="D24" s="11">
        <v>2</v>
      </c>
      <c r="E24" s="11"/>
      <c r="F24" s="1"/>
      <c r="G24" s="1"/>
      <c r="H24" s="1"/>
      <c r="I24" s="1"/>
      <c r="J24" s="1">
        <v>1</v>
      </c>
      <c r="K24" s="83">
        <f t="shared" si="1"/>
        <v>1</v>
      </c>
      <c r="L24" s="87">
        <f t="shared" si="0"/>
        <v>4.4404973357015987E-2</v>
      </c>
      <c r="M24" s="85"/>
      <c r="N24" s="84"/>
      <c r="O24" s="85"/>
      <c r="P24" s="84"/>
      <c r="Q24" s="85"/>
      <c r="R24" s="84"/>
      <c r="S24" s="85"/>
      <c r="T24" s="84"/>
      <c r="U24" s="85"/>
      <c r="V24" s="84"/>
    </row>
    <row r="25" spans="1:22" ht="11.1" customHeight="1" x14ac:dyDescent="0.2">
      <c r="A25" s="78" t="s">
        <v>27</v>
      </c>
      <c r="B25" s="62"/>
      <c r="C25" s="62"/>
      <c r="D25" s="62"/>
      <c r="E25" s="62"/>
      <c r="F25" s="79"/>
      <c r="G25" s="79"/>
      <c r="H25" s="79"/>
      <c r="I25" s="79"/>
      <c r="J25" s="79"/>
      <c r="K25" s="80">
        <f t="shared" si="1"/>
        <v>0</v>
      </c>
      <c r="L25" s="81">
        <f t="shared" si="0"/>
        <v>0</v>
      </c>
      <c r="M25" s="82"/>
      <c r="N25" s="81"/>
      <c r="O25" s="82"/>
      <c r="P25" s="81"/>
      <c r="Q25" s="82"/>
      <c r="R25" s="81"/>
      <c r="S25" s="82"/>
      <c r="T25" s="81"/>
      <c r="U25" s="82"/>
      <c r="V25" s="81"/>
    </row>
    <row r="26" spans="1:22" ht="11.1" customHeight="1" x14ac:dyDescent="0.2">
      <c r="A26" s="29" t="s">
        <v>128</v>
      </c>
      <c r="B26" s="11"/>
      <c r="C26" s="11"/>
      <c r="D26" s="11"/>
      <c r="E26" s="11"/>
      <c r="F26" s="1"/>
      <c r="G26" s="1"/>
      <c r="H26" s="1"/>
      <c r="I26" s="1"/>
      <c r="J26" s="1"/>
      <c r="K26" s="83">
        <f t="shared" si="1"/>
        <v>0</v>
      </c>
      <c r="L26" s="84">
        <f t="shared" si="0"/>
        <v>0</v>
      </c>
      <c r="M26" s="85"/>
      <c r="N26" s="84"/>
      <c r="O26" s="85"/>
      <c r="P26" s="84"/>
      <c r="Q26" s="85"/>
      <c r="R26" s="84"/>
      <c r="S26" s="85"/>
      <c r="T26" s="84"/>
      <c r="U26" s="85"/>
      <c r="V26" s="84"/>
    </row>
    <row r="27" spans="1:22" ht="11.1" customHeight="1" x14ac:dyDescent="0.2">
      <c r="A27" s="86" t="s">
        <v>28</v>
      </c>
      <c r="B27" s="11">
        <v>1</v>
      </c>
      <c r="C27" s="11">
        <v>5</v>
      </c>
      <c r="D27" s="11">
        <v>2</v>
      </c>
      <c r="E27" s="11"/>
      <c r="F27" s="1"/>
      <c r="G27" s="1"/>
      <c r="H27" s="1"/>
      <c r="I27" s="1"/>
      <c r="J27" s="1"/>
      <c r="K27" s="83" t="s">
        <v>141</v>
      </c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</row>
    <row r="28" spans="1:22" ht="11.1" customHeight="1" x14ac:dyDescent="0.2">
      <c r="A28" s="86" t="s">
        <v>29</v>
      </c>
      <c r="B28" s="11">
        <v>4</v>
      </c>
      <c r="C28" s="11">
        <v>5</v>
      </c>
      <c r="D28" s="11">
        <v>2</v>
      </c>
      <c r="E28" s="11"/>
      <c r="F28" s="1">
        <v>110</v>
      </c>
      <c r="G28" s="1">
        <v>70</v>
      </c>
      <c r="H28" s="1">
        <v>35</v>
      </c>
      <c r="I28" s="1">
        <v>32</v>
      </c>
      <c r="J28" s="1">
        <v>45</v>
      </c>
      <c r="K28" s="83">
        <f t="shared" si="1"/>
        <v>292</v>
      </c>
      <c r="L28" s="84">
        <f t="shared" ref="L28:L59" si="2">+(K28/K$76)*100</f>
        <v>12.966252220248666</v>
      </c>
      <c r="M28" s="85"/>
      <c r="N28" s="84"/>
      <c r="O28" s="85"/>
      <c r="P28" s="84"/>
      <c r="Q28" s="85"/>
      <c r="R28" s="84"/>
      <c r="S28" s="85"/>
      <c r="T28" s="84"/>
      <c r="U28" s="85"/>
      <c r="V28" s="84"/>
    </row>
    <row r="29" spans="1:22" ht="11.1" customHeight="1" x14ac:dyDescent="0.2">
      <c r="A29" s="78" t="s">
        <v>30</v>
      </c>
      <c r="B29" s="62"/>
      <c r="C29" s="62"/>
      <c r="D29" s="62"/>
      <c r="E29" s="62"/>
      <c r="F29" s="79"/>
      <c r="G29" s="79"/>
      <c r="H29" s="79"/>
      <c r="I29" s="79"/>
      <c r="J29" s="79"/>
      <c r="K29" s="80">
        <f t="shared" si="1"/>
        <v>0</v>
      </c>
      <c r="L29" s="81">
        <f t="shared" si="2"/>
        <v>0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29" t="s">
        <v>127</v>
      </c>
      <c r="B30" s="11">
        <v>1</v>
      </c>
      <c r="C30" s="11">
        <v>3</v>
      </c>
      <c r="D30" s="11">
        <v>2</v>
      </c>
      <c r="E30" s="11"/>
      <c r="F30" s="1">
        <v>1</v>
      </c>
      <c r="G30" s="1"/>
      <c r="H30" s="1"/>
      <c r="I30" s="1"/>
      <c r="J30" s="1"/>
      <c r="K30" s="83">
        <f t="shared" si="1"/>
        <v>1</v>
      </c>
      <c r="L30" s="87">
        <f t="shared" si="2"/>
        <v>4.4404973357015987E-2</v>
      </c>
      <c r="M30" s="85"/>
      <c r="N30" s="84"/>
      <c r="O30" s="85"/>
      <c r="P30" s="84"/>
      <c r="Q30" s="85"/>
      <c r="R30" s="84"/>
      <c r="S30" s="85"/>
      <c r="T30" s="84"/>
      <c r="U30" s="85"/>
      <c r="V30" s="84"/>
    </row>
    <row r="31" spans="1:22" ht="11.1" customHeight="1" x14ac:dyDescent="0.2">
      <c r="A31" s="78" t="s">
        <v>32</v>
      </c>
      <c r="B31" s="62"/>
      <c r="C31" s="62"/>
      <c r="D31" s="62"/>
      <c r="E31" s="62"/>
      <c r="F31" s="79"/>
      <c r="G31" s="79"/>
      <c r="H31" s="79"/>
      <c r="I31" s="79"/>
      <c r="J31" s="79"/>
      <c r="K31" s="80">
        <f t="shared" si="1"/>
        <v>0</v>
      </c>
      <c r="L31" s="81">
        <f t="shared" si="2"/>
        <v>0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29" t="s">
        <v>129</v>
      </c>
      <c r="B32" s="11"/>
      <c r="C32" s="11"/>
      <c r="D32" s="11"/>
      <c r="E32" s="11"/>
      <c r="F32" s="1"/>
      <c r="G32" s="1"/>
      <c r="H32" s="1"/>
      <c r="I32" s="1"/>
      <c r="J32" s="1"/>
      <c r="K32" s="83">
        <f t="shared" si="1"/>
        <v>0</v>
      </c>
      <c r="L32" s="84">
        <f t="shared" si="2"/>
        <v>0</v>
      </c>
      <c r="M32" s="85"/>
      <c r="N32" s="84"/>
      <c r="O32" s="85"/>
      <c r="P32" s="84"/>
      <c r="Q32" s="85"/>
      <c r="R32" s="84"/>
      <c r="S32" s="85"/>
      <c r="T32" s="84"/>
      <c r="U32" s="85"/>
      <c r="V32" s="84"/>
    </row>
    <row r="33" spans="1:22" ht="11.1" customHeight="1" x14ac:dyDescent="0.2">
      <c r="A33" s="86" t="s">
        <v>33</v>
      </c>
      <c r="B33" s="11">
        <v>5</v>
      </c>
      <c r="C33" s="11">
        <v>2</v>
      </c>
      <c r="D33" s="11">
        <v>3</v>
      </c>
      <c r="E33" s="11"/>
      <c r="F33" s="1">
        <v>8</v>
      </c>
      <c r="G33" s="1">
        <v>13</v>
      </c>
      <c r="H33" s="1">
        <v>8</v>
      </c>
      <c r="I33" s="1">
        <v>2</v>
      </c>
      <c r="J33" s="1">
        <v>14</v>
      </c>
      <c r="K33" s="83">
        <f t="shared" si="1"/>
        <v>45</v>
      </c>
      <c r="L33" s="84">
        <f t="shared" si="2"/>
        <v>1.9982238010657194</v>
      </c>
      <c r="M33" s="85"/>
      <c r="N33" s="84"/>
      <c r="O33" s="85"/>
      <c r="P33" s="84"/>
      <c r="Q33" s="85"/>
      <c r="R33" s="84"/>
      <c r="S33" s="85"/>
      <c r="T33" s="84"/>
      <c r="U33" s="85"/>
      <c r="V33" s="84"/>
    </row>
    <row r="34" spans="1:22" ht="11.1" customHeight="1" x14ac:dyDescent="0.2">
      <c r="A34" s="86" t="s">
        <v>34</v>
      </c>
      <c r="B34" s="11">
        <v>4</v>
      </c>
      <c r="C34" s="11">
        <v>4</v>
      </c>
      <c r="D34" s="11">
        <v>3</v>
      </c>
      <c r="E34" s="11"/>
      <c r="F34" s="1">
        <v>23</v>
      </c>
      <c r="G34" s="1">
        <v>13</v>
      </c>
      <c r="H34" s="1">
        <v>21</v>
      </c>
      <c r="I34" s="1">
        <v>11</v>
      </c>
      <c r="J34" s="1">
        <v>5</v>
      </c>
      <c r="K34" s="83">
        <f t="shared" si="1"/>
        <v>73</v>
      </c>
      <c r="L34" s="84">
        <f t="shared" si="2"/>
        <v>3.2415630550621666</v>
      </c>
      <c r="M34" s="85"/>
      <c r="N34" s="84"/>
      <c r="O34" s="85"/>
      <c r="P34" s="84"/>
      <c r="Q34" s="85"/>
      <c r="R34" s="84"/>
      <c r="S34" s="85"/>
      <c r="T34" s="84"/>
      <c r="U34" s="85"/>
      <c r="V34" s="84"/>
    </row>
    <row r="35" spans="1:22" ht="11.1" customHeight="1" x14ac:dyDescent="0.2">
      <c r="A35" s="86" t="s">
        <v>35</v>
      </c>
      <c r="B35" s="11">
        <v>2</v>
      </c>
      <c r="C35" s="11">
        <v>4</v>
      </c>
      <c r="D35" s="11">
        <v>4</v>
      </c>
      <c r="E35" s="11"/>
      <c r="F35" s="1">
        <v>18</v>
      </c>
      <c r="G35" s="1">
        <v>4</v>
      </c>
      <c r="H35" s="1">
        <v>2</v>
      </c>
      <c r="I35" s="1">
        <v>4</v>
      </c>
      <c r="J35" s="1">
        <v>8</v>
      </c>
      <c r="K35" s="83">
        <f t="shared" si="1"/>
        <v>36</v>
      </c>
      <c r="L35" s="84">
        <f t="shared" si="2"/>
        <v>1.5985790408525755</v>
      </c>
      <c r="M35" s="85"/>
      <c r="N35" s="84"/>
      <c r="O35" s="85"/>
      <c r="P35" s="84"/>
      <c r="Q35" s="85"/>
      <c r="R35" s="84"/>
      <c r="S35" s="85"/>
      <c r="T35" s="84"/>
      <c r="U35" s="85"/>
      <c r="V35" s="84"/>
    </row>
    <row r="36" spans="1:22" ht="11.1" customHeight="1" x14ac:dyDescent="0.2">
      <c r="A36" s="86" t="s">
        <v>40</v>
      </c>
      <c r="B36" s="11">
        <v>4</v>
      </c>
      <c r="C36" s="11">
        <v>4</v>
      </c>
      <c r="D36" s="11">
        <v>3</v>
      </c>
      <c r="E36" s="11"/>
      <c r="F36" s="1">
        <v>2</v>
      </c>
      <c r="G36" s="1">
        <v>1</v>
      </c>
      <c r="H36" s="1">
        <v>2</v>
      </c>
      <c r="I36" s="1"/>
      <c r="J36" s="1"/>
      <c r="K36" s="83">
        <f t="shared" si="1"/>
        <v>5</v>
      </c>
      <c r="L36" s="84">
        <f t="shared" si="2"/>
        <v>0.22202486678507991</v>
      </c>
      <c r="M36" s="85"/>
      <c r="N36" s="84"/>
      <c r="O36" s="85"/>
      <c r="P36" s="84"/>
      <c r="Q36" s="85"/>
      <c r="R36" s="84"/>
      <c r="S36" s="85"/>
      <c r="T36" s="84"/>
      <c r="U36" s="85"/>
      <c r="V36" s="84"/>
    </row>
    <row r="37" spans="1:22" ht="11.1" customHeight="1" x14ac:dyDescent="0.2">
      <c r="A37" s="86" t="s">
        <v>42</v>
      </c>
      <c r="B37" s="11">
        <v>2</v>
      </c>
      <c r="C37" s="11">
        <v>4</v>
      </c>
      <c r="D37" s="11">
        <v>2</v>
      </c>
      <c r="E37" s="11"/>
      <c r="F37" s="1">
        <v>13</v>
      </c>
      <c r="G37" s="1">
        <v>6</v>
      </c>
      <c r="H37" s="1">
        <v>20</v>
      </c>
      <c r="I37" s="1">
        <v>4</v>
      </c>
      <c r="J37" s="1">
        <v>29</v>
      </c>
      <c r="K37" s="83">
        <f t="shared" si="1"/>
        <v>72</v>
      </c>
      <c r="L37" s="84">
        <f t="shared" si="2"/>
        <v>3.197158081705151</v>
      </c>
      <c r="M37" s="85"/>
      <c r="N37" s="84"/>
      <c r="O37" s="85"/>
      <c r="P37" s="84"/>
      <c r="Q37" s="85"/>
      <c r="R37" s="84"/>
      <c r="S37" s="85"/>
      <c r="T37" s="84"/>
      <c r="U37" s="85"/>
      <c r="V37" s="84"/>
    </row>
    <row r="38" spans="1:22" ht="11.1" customHeight="1" x14ac:dyDescent="0.2">
      <c r="A38" s="78" t="s">
        <v>44</v>
      </c>
      <c r="B38" s="62"/>
      <c r="C38" s="62"/>
      <c r="D38" s="62"/>
      <c r="E38" s="62"/>
      <c r="F38" s="79"/>
      <c r="G38" s="79"/>
      <c r="H38" s="79"/>
      <c r="I38" s="79"/>
      <c r="J38" s="79"/>
      <c r="K38" s="80">
        <f t="shared" si="1"/>
        <v>0</v>
      </c>
      <c r="L38" s="81">
        <f t="shared" si="2"/>
        <v>0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29" t="s">
        <v>45</v>
      </c>
      <c r="B39" s="11"/>
      <c r="C39" s="11"/>
      <c r="D39" s="11"/>
      <c r="E39" s="11"/>
      <c r="F39" s="1"/>
      <c r="G39" s="1"/>
      <c r="H39" s="1"/>
      <c r="I39" s="1"/>
      <c r="J39" s="1"/>
      <c r="K39" s="83">
        <f t="shared" si="1"/>
        <v>0</v>
      </c>
      <c r="L39" s="84">
        <f t="shared" si="2"/>
        <v>0</v>
      </c>
      <c r="M39" s="85"/>
      <c r="N39" s="84"/>
      <c r="O39" s="85"/>
      <c r="P39" s="84"/>
      <c r="Q39" s="85"/>
      <c r="R39" s="84"/>
      <c r="S39" s="85"/>
      <c r="T39" s="84"/>
      <c r="U39" s="85"/>
      <c r="V39" s="84"/>
    </row>
    <row r="40" spans="1:22" ht="11.1" customHeight="1" x14ac:dyDescent="0.2">
      <c r="A40" s="86" t="s">
        <v>46</v>
      </c>
      <c r="B40" s="11">
        <v>1</v>
      </c>
      <c r="C40" s="11">
        <v>5</v>
      </c>
      <c r="D40" s="11">
        <v>4</v>
      </c>
      <c r="E40" s="11"/>
      <c r="F40" s="1">
        <v>5</v>
      </c>
      <c r="G40" s="1">
        <v>1</v>
      </c>
      <c r="H40" s="1">
        <v>2</v>
      </c>
      <c r="I40" s="1"/>
      <c r="J40" s="1">
        <v>4</v>
      </c>
      <c r="K40" s="83">
        <f t="shared" si="1"/>
        <v>12</v>
      </c>
      <c r="L40" s="84">
        <f t="shared" si="2"/>
        <v>0.53285968028419184</v>
      </c>
      <c r="M40" s="85"/>
      <c r="N40" s="84"/>
      <c r="O40" s="85"/>
      <c r="P40" s="84"/>
      <c r="Q40" s="85"/>
      <c r="R40" s="84"/>
      <c r="S40" s="85"/>
      <c r="T40" s="84"/>
      <c r="U40" s="85"/>
      <c r="V40" s="84"/>
    </row>
    <row r="41" spans="1:22" ht="11.1" customHeight="1" x14ac:dyDescent="0.2">
      <c r="A41" s="78" t="s">
        <v>59</v>
      </c>
      <c r="B41" s="62"/>
      <c r="C41" s="62"/>
      <c r="D41" s="62"/>
      <c r="E41" s="62"/>
      <c r="F41" s="79"/>
      <c r="G41" s="79"/>
      <c r="H41" s="79"/>
      <c r="I41" s="79"/>
      <c r="J41" s="79"/>
      <c r="K41" s="80">
        <f t="shared" si="1"/>
        <v>0</v>
      </c>
      <c r="L41" s="81">
        <f t="shared" si="2"/>
        <v>0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29" t="s">
        <v>132</v>
      </c>
      <c r="B42" s="11"/>
      <c r="C42" s="11"/>
      <c r="D42" s="11"/>
      <c r="E42" s="11"/>
      <c r="F42" s="1"/>
      <c r="G42" s="1"/>
      <c r="H42" s="1"/>
      <c r="I42" s="1"/>
      <c r="J42" s="1"/>
      <c r="K42" s="83">
        <f t="shared" si="1"/>
        <v>0</v>
      </c>
      <c r="L42" s="84">
        <f t="shared" si="2"/>
        <v>0</v>
      </c>
      <c r="M42" s="85"/>
      <c r="N42" s="84"/>
      <c r="O42" s="85"/>
      <c r="P42" s="84"/>
      <c r="Q42" s="85"/>
      <c r="R42" s="84"/>
      <c r="S42" s="85"/>
      <c r="T42" s="84"/>
      <c r="U42" s="85"/>
      <c r="V42" s="84"/>
    </row>
    <row r="43" spans="1:22" ht="11.1" customHeight="1" x14ac:dyDescent="0.2">
      <c r="A43" s="86" t="s">
        <v>60</v>
      </c>
      <c r="B43" s="11">
        <v>3</v>
      </c>
      <c r="C43" s="11">
        <v>5</v>
      </c>
      <c r="D43" s="11">
        <v>3</v>
      </c>
      <c r="E43" s="11">
        <v>5</v>
      </c>
      <c r="F43" s="1">
        <v>8</v>
      </c>
      <c r="G43" s="1">
        <v>13</v>
      </c>
      <c r="H43" s="1">
        <v>19</v>
      </c>
      <c r="I43" s="1">
        <v>4</v>
      </c>
      <c r="J43" s="1">
        <v>4</v>
      </c>
      <c r="K43" s="83">
        <f t="shared" si="1"/>
        <v>48</v>
      </c>
      <c r="L43" s="84">
        <f t="shared" si="2"/>
        <v>2.1314387211367674</v>
      </c>
      <c r="M43" s="85"/>
      <c r="N43" s="84"/>
      <c r="O43" s="85"/>
      <c r="P43" s="84"/>
      <c r="Q43" s="85"/>
      <c r="R43" s="84"/>
      <c r="S43" s="85"/>
      <c r="T43" s="84"/>
      <c r="U43" s="85"/>
      <c r="V43" s="84"/>
    </row>
    <row r="44" spans="1:22" ht="11.1" customHeight="1" x14ac:dyDescent="0.2">
      <c r="A44" s="86" t="s">
        <v>63</v>
      </c>
      <c r="B44" s="11">
        <v>3</v>
      </c>
      <c r="C44" s="11">
        <v>3</v>
      </c>
      <c r="D44" s="11">
        <v>2</v>
      </c>
      <c r="E44" s="11"/>
      <c r="F44" s="1">
        <v>18</v>
      </c>
      <c r="G44" s="1">
        <v>3</v>
      </c>
      <c r="H44" s="1">
        <v>7</v>
      </c>
      <c r="I44" s="1">
        <v>1</v>
      </c>
      <c r="J44" s="1">
        <v>3</v>
      </c>
      <c r="K44" s="83">
        <f t="shared" si="1"/>
        <v>32</v>
      </c>
      <c r="L44" s="84">
        <f t="shared" si="2"/>
        <v>1.4209591474245116</v>
      </c>
      <c r="M44" s="85"/>
      <c r="N44" s="84"/>
      <c r="O44" s="85"/>
      <c r="P44" s="84"/>
      <c r="Q44" s="85"/>
      <c r="R44" s="84"/>
      <c r="S44" s="85"/>
      <c r="T44" s="84"/>
      <c r="U44" s="85"/>
      <c r="V44" s="84"/>
    </row>
    <row r="45" spans="1:22" ht="11.1" customHeight="1" x14ac:dyDescent="0.2">
      <c r="A45" s="30" t="s">
        <v>64</v>
      </c>
      <c r="B45" s="11">
        <v>3</v>
      </c>
      <c r="C45" s="11">
        <v>5</v>
      </c>
      <c r="D45" s="11">
        <v>3</v>
      </c>
      <c r="E45" s="11"/>
      <c r="F45" s="1"/>
      <c r="G45" s="1"/>
      <c r="H45" s="1">
        <v>2</v>
      </c>
      <c r="I45" s="1"/>
      <c r="J45" s="1"/>
      <c r="K45" s="83">
        <f t="shared" si="1"/>
        <v>2</v>
      </c>
      <c r="L45" s="84">
        <f t="shared" si="2"/>
        <v>8.8809946714031973E-2</v>
      </c>
      <c r="M45" s="85"/>
      <c r="N45" s="84"/>
      <c r="O45" s="85"/>
      <c r="P45" s="84"/>
      <c r="Q45" s="85"/>
      <c r="R45" s="84"/>
      <c r="S45" s="85"/>
      <c r="T45" s="84"/>
      <c r="U45" s="85"/>
      <c r="V45" s="84"/>
    </row>
    <row r="46" spans="1:22" ht="11.1" customHeight="1" x14ac:dyDescent="0.2">
      <c r="A46" s="86" t="s">
        <v>65</v>
      </c>
      <c r="B46" s="11">
        <v>2</v>
      </c>
      <c r="C46" s="11">
        <v>4</v>
      </c>
      <c r="D46" s="11">
        <v>4</v>
      </c>
      <c r="E46" s="11"/>
      <c r="F46" s="1">
        <v>66</v>
      </c>
      <c r="G46" s="1">
        <v>82</v>
      </c>
      <c r="H46" s="1">
        <v>93</v>
      </c>
      <c r="I46" s="1">
        <v>46</v>
      </c>
      <c r="J46" s="1">
        <v>49</v>
      </c>
      <c r="K46" s="83">
        <f t="shared" si="1"/>
        <v>336</v>
      </c>
      <c r="L46" s="84">
        <f t="shared" si="2"/>
        <v>14.92007104795737</v>
      </c>
      <c r="M46" s="85"/>
      <c r="N46" s="84"/>
      <c r="O46" s="85"/>
      <c r="P46" s="84"/>
      <c r="Q46" s="85"/>
      <c r="R46" s="84"/>
      <c r="S46" s="85"/>
      <c r="T46" s="84"/>
      <c r="U46" s="85"/>
      <c r="V46" s="84"/>
    </row>
    <row r="47" spans="1:22" ht="11.1" customHeight="1" x14ac:dyDescent="0.2">
      <c r="A47" s="86" t="s">
        <v>66</v>
      </c>
      <c r="B47" s="11">
        <v>2</v>
      </c>
      <c r="C47" s="11">
        <v>4</v>
      </c>
      <c r="D47" s="11">
        <v>4</v>
      </c>
      <c r="E47" s="11"/>
      <c r="F47" s="1">
        <v>94</v>
      </c>
      <c r="G47" s="1">
        <v>59</v>
      </c>
      <c r="H47" s="1">
        <v>59</v>
      </c>
      <c r="I47" s="1">
        <v>3</v>
      </c>
      <c r="J47" s="1">
        <v>65</v>
      </c>
      <c r="K47" s="83">
        <f t="shared" si="1"/>
        <v>280</v>
      </c>
      <c r="L47" s="84">
        <f t="shared" si="2"/>
        <v>12.433392539964476</v>
      </c>
      <c r="M47" s="85"/>
      <c r="N47" s="84"/>
      <c r="O47" s="85"/>
      <c r="P47" s="84"/>
      <c r="Q47" s="85"/>
      <c r="R47" s="84"/>
      <c r="S47" s="85"/>
      <c r="T47" s="84"/>
      <c r="U47" s="85"/>
      <c r="V47" s="84"/>
    </row>
    <row r="48" spans="1:22" ht="11.1" customHeight="1" x14ac:dyDescent="0.2">
      <c r="A48" s="86" t="s">
        <v>67</v>
      </c>
      <c r="B48" s="11">
        <v>3</v>
      </c>
      <c r="C48" s="11">
        <v>4</v>
      </c>
      <c r="D48" s="11">
        <v>3</v>
      </c>
      <c r="E48" s="11"/>
      <c r="F48" s="1">
        <v>11</v>
      </c>
      <c r="G48" s="1">
        <v>9</v>
      </c>
      <c r="H48" s="1">
        <v>2</v>
      </c>
      <c r="I48" s="1"/>
      <c r="J48" s="1"/>
      <c r="K48" s="83">
        <f t="shared" si="1"/>
        <v>22</v>
      </c>
      <c r="L48" s="84">
        <f t="shared" si="2"/>
        <v>0.97690941385435182</v>
      </c>
      <c r="M48" s="85"/>
      <c r="N48" s="84"/>
      <c r="O48" s="85"/>
      <c r="P48" s="84"/>
      <c r="Q48" s="85"/>
      <c r="R48" s="84"/>
      <c r="S48" s="85"/>
      <c r="T48" s="84"/>
      <c r="U48" s="85"/>
      <c r="V48" s="84"/>
    </row>
    <row r="49" spans="1:22" ht="11.1" customHeight="1" x14ac:dyDescent="0.2">
      <c r="A49" s="86" t="s">
        <v>116</v>
      </c>
      <c r="B49" s="11">
        <v>3</v>
      </c>
      <c r="C49" s="11">
        <v>4</v>
      </c>
      <c r="D49" s="11">
        <v>3</v>
      </c>
      <c r="E49" s="11"/>
      <c r="F49" s="1">
        <v>15</v>
      </c>
      <c r="G49" s="1">
        <v>22</v>
      </c>
      <c r="H49" s="1">
        <v>14</v>
      </c>
      <c r="I49" s="1">
        <v>18</v>
      </c>
      <c r="J49" s="1">
        <v>3</v>
      </c>
      <c r="K49" s="83">
        <f t="shared" si="1"/>
        <v>72</v>
      </c>
      <c r="L49" s="84">
        <f t="shared" si="2"/>
        <v>3.197158081705151</v>
      </c>
      <c r="M49" s="85"/>
      <c r="N49" s="84"/>
      <c r="O49" s="85"/>
      <c r="P49" s="84"/>
      <c r="Q49" s="85"/>
      <c r="R49" s="84"/>
      <c r="S49" s="85"/>
      <c r="T49" s="84"/>
      <c r="U49" s="85"/>
      <c r="V49" s="84"/>
    </row>
    <row r="50" spans="1:22" ht="11.1" customHeight="1" x14ac:dyDescent="0.2">
      <c r="A50" s="86" t="s">
        <v>68</v>
      </c>
      <c r="B50" s="11">
        <v>3</v>
      </c>
      <c r="C50" s="11">
        <v>4</v>
      </c>
      <c r="D50" s="11">
        <v>3</v>
      </c>
      <c r="E50" s="11">
        <v>5</v>
      </c>
      <c r="F50" s="1">
        <v>13</v>
      </c>
      <c r="G50" s="1">
        <v>8</v>
      </c>
      <c r="H50" s="1">
        <v>18</v>
      </c>
      <c r="I50" s="1">
        <v>34</v>
      </c>
      <c r="J50" s="1">
        <v>4</v>
      </c>
      <c r="K50" s="83">
        <f t="shared" si="1"/>
        <v>77</v>
      </c>
      <c r="L50" s="84">
        <f t="shared" si="2"/>
        <v>3.4191829484902305</v>
      </c>
      <c r="M50" s="85"/>
      <c r="N50" s="84"/>
      <c r="O50" s="85"/>
      <c r="P50" s="84"/>
      <c r="Q50" s="85"/>
      <c r="R50" s="84"/>
      <c r="S50" s="85"/>
      <c r="T50" s="84"/>
      <c r="U50" s="85"/>
      <c r="V50" s="84"/>
    </row>
    <row r="51" spans="1:22" ht="11.1" customHeight="1" x14ac:dyDescent="0.2">
      <c r="A51" s="78" t="s">
        <v>69</v>
      </c>
      <c r="B51" s="62"/>
      <c r="C51" s="62"/>
      <c r="D51" s="62"/>
      <c r="E51" s="62"/>
      <c r="F51" s="79"/>
      <c r="G51" s="79"/>
      <c r="H51" s="79"/>
      <c r="I51" s="79"/>
      <c r="J51" s="79"/>
      <c r="K51" s="80">
        <f t="shared" si="1"/>
        <v>0</v>
      </c>
      <c r="L51" s="81">
        <f t="shared" si="2"/>
        <v>0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29" t="s">
        <v>70</v>
      </c>
      <c r="B52" s="11"/>
      <c r="C52" s="11"/>
      <c r="D52" s="11"/>
      <c r="E52" s="11"/>
      <c r="F52" s="1"/>
      <c r="G52" s="1"/>
      <c r="H52" s="1"/>
      <c r="I52" s="1"/>
      <c r="J52" s="1"/>
      <c r="K52" s="83">
        <f t="shared" si="1"/>
        <v>0</v>
      </c>
      <c r="L52" s="84">
        <f t="shared" si="2"/>
        <v>0</v>
      </c>
      <c r="M52" s="85"/>
      <c r="N52" s="84"/>
      <c r="O52" s="85"/>
      <c r="P52" s="84"/>
      <c r="Q52" s="85"/>
      <c r="R52" s="84"/>
      <c r="S52" s="85"/>
      <c r="T52" s="84"/>
      <c r="U52" s="85"/>
      <c r="V52" s="84"/>
    </row>
    <row r="53" spans="1:22" ht="11.1" customHeight="1" x14ac:dyDescent="0.2">
      <c r="A53" s="86" t="s">
        <v>71</v>
      </c>
      <c r="B53" s="11">
        <v>1</v>
      </c>
      <c r="C53" s="11">
        <v>3</v>
      </c>
      <c r="D53" s="11">
        <v>4</v>
      </c>
      <c r="E53" s="11"/>
      <c r="F53" s="1"/>
      <c r="G53" s="1">
        <v>1</v>
      </c>
      <c r="H53" s="1">
        <v>1</v>
      </c>
      <c r="I53" s="1">
        <v>1</v>
      </c>
      <c r="J53" s="1"/>
      <c r="K53" s="83">
        <f t="shared" si="1"/>
        <v>3</v>
      </c>
      <c r="L53" s="84">
        <f t="shared" si="2"/>
        <v>0.13321492007104796</v>
      </c>
      <c r="M53" s="85"/>
      <c r="N53" s="84"/>
      <c r="O53" s="85"/>
      <c r="P53" s="84"/>
      <c r="Q53" s="85"/>
      <c r="R53" s="84"/>
      <c r="S53" s="85"/>
      <c r="T53" s="84"/>
      <c r="U53" s="85"/>
      <c r="V53" s="84"/>
    </row>
    <row r="54" spans="1:22" ht="11.1" customHeight="1" x14ac:dyDescent="0.2">
      <c r="A54" s="86" t="s">
        <v>117</v>
      </c>
      <c r="B54" s="11">
        <v>1</v>
      </c>
      <c r="C54" s="11">
        <v>3</v>
      </c>
      <c r="D54" s="11">
        <v>3</v>
      </c>
      <c r="E54" s="11"/>
      <c r="F54" s="1"/>
      <c r="G54" s="1"/>
      <c r="H54" s="1">
        <v>1</v>
      </c>
      <c r="I54" s="1"/>
      <c r="J54" s="1"/>
      <c r="K54" s="83">
        <f t="shared" si="1"/>
        <v>1</v>
      </c>
      <c r="L54" s="87">
        <f t="shared" si="2"/>
        <v>4.4404973357015987E-2</v>
      </c>
      <c r="M54" s="85"/>
      <c r="N54" s="84"/>
      <c r="O54" s="85"/>
      <c r="P54" s="84"/>
      <c r="Q54" s="85"/>
      <c r="R54" s="84"/>
      <c r="S54" s="85"/>
      <c r="T54" s="84"/>
      <c r="U54" s="85"/>
      <c r="V54" s="84"/>
    </row>
    <row r="55" spans="1:22" ht="11.1" customHeight="1" x14ac:dyDescent="0.2">
      <c r="A55" s="86" t="s">
        <v>77</v>
      </c>
      <c r="B55" s="11">
        <v>1</v>
      </c>
      <c r="C55" s="11">
        <v>1</v>
      </c>
      <c r="D55" s="11">
        <v>3</v>
      </c>
      <c r="E55" s="11"/>
      <c r="F55" s="1">
        <v>1</v>
      </c>
      <c r="G55" s="1">
        <v>2</v>
      </c>
      <c r="H55" s="1">
        <v>1</v>
      </c>
      <c r="I55" s="1"/>
      <c r="J55" s="1"/>
      <c r="K55" s="83">
        <f t="shared" si="1"/>
        <v>4</v>
      </c>
      <c r="L55" s="84">
        <f t="shared" si="2"/>
        <v>0.17761989342806395</v>
      </c>
      <c r="M55" s="85"/>
      <c r="N55" s="84"/>
      <c r="O55" s="85"/>
      <c r="P55" s="84"/>
      <c r="Q55" s="85"/>
      <c r="R55" s="84"/>
      <c r="S55" s="85"/>
      <c r="T55" s="84"/>
      <c r="U55" s="85"/>
      <c r="V55" s="84"/>
    </row>
    <row r="56" spans="1:22" ht="11.1" customHeight="1" x14ac:dyDescent="0.2">
      <c r="A56" s="86" t="s">
        <v>80</v>
      </c>
      <c r="B56" s="11">
        <v>1</v>
      </c>
      <c r="C56" s="11">
        <v>1</v>
      </c>
      <c r="D56" s="11">
        <v>3</v>
      </c>
      <c r="E56" s="11"/>
      <c r="F56" s="1">
        <v>50</v>
      </c>
      <c r="G56" s="1">
        <v>30</v>
      </c>
      <c r="H56" s="1">
        <v>40</v>
      </c>
      <c r="I56" s="1">
        <v>9</v>
      </c>
      <c r="J56" s="1">
        <v>23</v>
      </c>
      <c r="K56" s="83">
        <f t="shared" si="1"/>
        <v>152</v>
      </c>
      <c r="L56" s="84">
        <f t="shared" si="2"/>
        <v>6.74955595026643</v>
      </c>
      <c r="M56" s="85"/>
      <c r="N56" s="84"/>
      <c r="O56" s="85"/>
      <c r="P56" s="84"/>
      <c r="Q56" s="85"/>
      <c r="R56" s="84"/>
      <c r="S56" s="85"/>
      <c r="T56" s="84"/>
      <c r="U56" s="85"/>
      <c r="V56" s="84"/>
    </row>
    <row r="57" spans="1:22" ht="11.1" customHeight="1" x14ac:dyDescent="0.2">
      <c r="A57" s="86" t="s">
        <v>81</v>
      </c>
      <c r="B57" s="11">
        <v>1</v>
      </c>
      <c r="C57" s="11">
        <v>1</v>
      </c>
      <c r="D57" s="11">
        <v>2</v>
      </c>
      <c r="E57" s="11"/>
      <c r="F57" s="1">
        <v>5</v>
      </c>
      <c r="G57" s="1">
        <v>2</v>
      </c>
      <c r="H57" s="1">
        <v>1</v>
      </c>
      <c r="I57" s="1"/>
      <c r="J57" s="1">
        <v>36</v>
      </c>
      <c r="K57" s="83">
        <f t="shared" si="1"/>
        <v>44</v>
      </c>
      <c r="L57" s="84">
        <f t="shared" si="2"/>
        <v>1.9538188277087036</v>
      </c>
      <c r="M57" s="85"/>
      <c r="N57" s="84"/>
      <c r="O57" s="85"/>
      <c r="P57" s="84"/>
      <c r="Q57" s="85"/>
      <c r="R57" s="84"/>
      <c r="S57" s="85"/>
      <c r="T57" s="84"/>
      <c r="U57" s="85"/>
      <c r="V57" s="84"/>
    </row>
    <row r="58" spans="1:22" ht="11.1" customHeight="1" x14ac:dyDescent="0.2">
      <c r="A58" s="86" t="s">
        <v>82</v>
      </c>
      <c r="B58" s="11">
        <v>2</v>
      </c>
      <c r="C58" s="11">
        <v>4</v>
      </c>
      <c r="D58" s="11">
        <v>3</v>
      </c>
      <c r="E58" s="11"/>
      <c r="F58" s="1">
        <v>7</v>
      </c>
      <c r="G58" s="1">
        <v>1</v>
      </c>
      <c r="H58" s="1">
        <v>2</v>
      </c>
      <c r="I58" s="1"/>
      <c r="J58" s="1">
        <v>7</v>
      </c>
      <c r="K58" s="83">
        <f t="shared" si="1"/>
        <v>17</v>
      </c>
      <c r="L58" s="84">
        <f t="shared" si="2"/>
        <v>0.75488454706927177</v>
      </c>
      <c r="M58" s="85"/>
      <c r="N58" s="84"/>
      <c r="O58" s="85"/>
      <c r="P58" s="84"/>
      <c r="Q58" s="85"/>
      <c r="R58" s="84"/>
      <c r="S58" s="85"/>
      <c r="T58" s="84"/>
      <c r="U58" s="85"/>
      <c r="V58" s="84"/>
    </row>
    <row r="59" spans="1:22" ht="11.1" customHeight="1" x14ac:dyDescent="0.2">
      <c r="A59" s="86" t="s">
        <v>119</v>
      </c>
      <c r="B59" s="11">
        <v>3</v>
      </c>
      <c r="C59" s="11">
        <v>4</v>
      </c>
      <c r="D59" s="11">
        <v>4</v>
      </c>
      <c r="E59" s="11"/>
      <c r="F59" s="1">
        <v>1</v>
      </c>
      <c r="G59" s="1">
        <v>2</v>
      </c>
      <c r="H59" s="1">
        <v>4</v>
      </c>
      <c r="I59" s="1">
        <v>1</v>
      </c>
      <c r="J59" s="1">
        <v>1</v>
      </c>
      <c r="K59" s="83">
        <f t="shared" si="1"/>
        <v>9</v>
      </c>
      <c r="L59" s="84">
        <f t="shared" si="2"/>
        <v>0.39964476021314388</v>
      </c>
      <c r="M59" s="85"/>
      <c r="N59" s="84"/>
      <c r="O59" s="85"/>
      <c r="P59" s="84"/>
      <c r="Q59" s="85"/>
      <c r="R59" s="84"/>
      <c r="S59" s="85"/>
      <c r="T59" s="84"/>
      <c r="U59" s="85"/>
      <c r="V59" s="84"/>
    </row>
    <row r="60" spans="1:22" ht="11.1" customHeight="1" x14ac:dyDescent="0.2">
      <c r="A60" s="31" t="s">
        <v>120</v>
      </c>
      <c r="B60" s="12">
        <v>1</v>
      </c>
      <c r="C60" s="12">
        <v>5</v>
      </c>
      <c r="D60" s="12">
        <v>2</v>
      </c>
      <c r="E60" s="12"/>
      <c r="F60" s="1"/>
      <c r="G60" s="1"/>
      <c r="H60" s="1"/>
      <c r="I60" s="1"/>
      <c r="J60" s="1"/>
      <c r="K60" s="83" t="s">
        <v>141</v>
      </c>
      <c r="L60" s="84"/>
      <c r="M60" s="85"/>
      <c r="N60" s="84"/>
      <c r="O60" s="85"/>
      <c r="P60" s="84"/>
      <c r="Q60" s="85"/>
      <c r="R60" s="84"/>
      <c r="S60" s="85"/>
      <c r="T60" s="84"/>
      <c r="U60" s="85"/>
      <c r="V60" s="84"/>
    </row>
    <row r="61" spans="1:22" ht="11.1" customHeight="1" x14ac:dyDescent="0.2">
      <c r="A61" s="86" t="s">
        <v>83</v>
      </c>
      <c r="B61" s="11">
        <v>2</v>
      </c>
      <c r="C61" s="11">
        <v>5</v>
      </c>
      <c r="D61" s="11">
        <v>3</v>
      </c>
      <c r="E61" s="11"/>
      <c r="F61" s="1">
        <v>2</v>
      </c>
      <c r="G61" s="1">
        <v>3</v>
      </c>
      <c r="H61" s="1">
        <v>11</v>
      </c>
      <c r="I61" s="1">
        <v>6</v>
      </c>
      <c r="J61" s="1">
        <v>6</v>
      </c>
      <c r="K61" s="83">
        <f t="shared" si="1"/>
        <v>28</v>
      </c>
      <c r="L61" s="84">
        <f t="shared" ref="L61:L71" si="3">+(K61/K$76)*100</f>
        <v>1.2433392539964476</v>
      </c>
      <c r="M61" s="85"/>
      <c r="N61" s="84"/>
      <c r="O61" s="85"/>
      <c r="P61" s="84"/>
      <c r="Q61" s="85"/>
      <c r="R61" s="84"/>
      <c r="S61" s="85"/>
      <c r="T61" s="84"/>
      <c r="U61" s="85"/>
      <c r="V61" s="84"/>
    </row>
    <row r="62" spans="1:22" ht="11.1" customHeight="1" x14ac:dyDescent="0.2">
      <c r="A62" s="86" t="s">
        <v>88</v>
      </c>
      <c r="B62" s="11">
        <v>2</v>
      </c>
      <c r="C62" s="11">
        <v>5</v>
      </c>
      <c r="D62" s="11">
        <v>4</v>
      </c>
      <c r="E62" s="11"/>
      <c r="F62" s="1"/>
      <c r="G62" s="1"/>
      <c r="H62" s="1">
        <v>2</v>
      </c>
      <c r="I62" s="1"/>
      <c r="J62" s="1"/>
      <c r="K62" s="83">
        <f t="shared" si="1"/>
        <v>2</v>
      </c>
      <c r="L62" s="84">
        <f t="shared" si="3"/>
        <v>8.8809946714031973E-2</v>
      </c>
      <c r="M62" s="85"/>
      <c r="N62" s="84"/>
      <c r="O62" s="85"/>
      <c r="P62" s="84"/>
      <c r="Q62" s="85"/>
      <c r="R62" s="84"/>
      <c r="S62" s="85"/>
      <c r="T62" s="84"/>
      <c r="U62" s="85"/>
      <c r="V62" s="84"/>
    </row>
    <row r="63" spans="1:22" ht="11.1" customHeight="1" x14ac:dyDescent="0.2">
      <c r="A63" s="86" t="s">
        <v>89</v>
      </c>
      <c r="B63" s="11">
        <v>2</v>
      </c>
      <c r="C63" s="11">
        <v>5</v>
      </c>
      <c r="D63" s="11">
        <v>3</v>
      </c>
      <c r="E63" s="11"/>
      <c r="F63" s="1"/>
      <c r="G63" s="1">
        <v>4</v>
      </c>
      <c r="H63" s="1">
        <v>1</v>
      </c>
      <c r="I63" s="1"/>
      <c r="J63" s="1">
        <v>1</v>
      </c>
      <c r="K63" s="83">
        <f t="shared" si="1"/>
        <v>6</v>
      </c>
      <c r="L63" s="84">
        <f t="shared" si="3"/>
        <v>0.26642984014209592</v>
      </c>
      <c r="M63" s="85"/>
      <c r="N63" s="84"/>
      <c r="O63" s="85"/>
      <c r="P63" s="84"/>
      <c r="Q63" s="85"/>
      <c r="R63" s="84"/>
      <c r="S63" s="85"/>
      <c r="T63" s="84"/>
      <c r="U63" s="85"/>
      <c r="V63" s="84"/>
    </row>
    <row r="64" spans="1:22" ht="11.1" customHeight="1" x14ac:dyDescent="0.2">
      <c r="A64" s="86" t="s">
        <v>91</v>
      </c>
      <c r="B64" s="11">
        <v>1</v>
      </c>
      <c r="C64" s="11">
        <v>5</v>
      </c>
      <c r="D64" s="11">
        <v>3</v>
      </c>
      <c r="E64" s="11"/>
      <c r="F64" s="1">
        <v>1</v>
      </c>
      <c r="G64" s="1">
        <v>1</v>
      </c>
      <c r="H64" s="1"/>
      <c r="I64" s="1"/>
      <c r="J64" s="1"/>
      <c r="K64" s="83">
        <f t="shared" si="1"/>
        <v>2</v>
      </c>
      <c r="L64" s="84">
        <f t="shared" si="3"/>
        <v>8.8809946714031973E-2</v>
      </c>
      <c r="M64" s="85"/>
      <c r="N64" s="84"/>
      <c r="O64" s="85"/>
      <c r="P64" s="84"/>
      <c r="Q64" s="85"/>
      <c r="R64" s="84"/>
      <c r="S64" s="85"/>
      <c r="T64" s="84"/>
      <c r="U64" s="85"/>
      <c r="V64" s="84"/>
    </row>
    <row r="65" spans="1:22" ht="11.1" customHeight="1" x14ac:dyDescent="0.2">
      <c r="A65" s="86" t="s">
        <v>136</v>
      </c>
      <c r="B65" s="11">
        <v>2</v>
      </c>
      <c r="C65" s="11">
        <v>5</v>
      </c>
      <c r="D65" s="11">
        <v>3</v>
      </c>
      <c r="E65" s="11"/>
      <c r="F65" s="1"/>
      <c r="G65" s="1">
        <v>2</v>
      </c>
      <c r="H65" s="1"/>
      <c r="I65" s="1"/>
      <c r="J65" s="1"/>
      <c r="K65" s="83">
        <f t="shared" si="1"/>
        <v>2</v>
      </c>
      <c r="L65" s="84">
        <f t="shared" si="3"/>
        <v>8.8809946714031973E-2</v>
      </c>
      <c r="M65" s="85"/>
      <c r="N65" s="84"/>
      <c r="O65" s="85"/>
      <c r="P65" s="84"/>
      <c r="Q65" s="85"/>
      <c r="R65" s="84"/>
      <c r="S65" s="85"/>
      <c r="T65" s="84"/>
      <c r="U65" s="85"/>
      <c r="V65" s="84"/>
    </row>
    <row r="66" spans="1:22" ht="11.1" customHeight="1" x14ac:dyDescent="0.2">
      <c r="A66" s="78" t="s">
        <v>94</v>
      </c>
      <c r="B66" s="62"/>
      <c r="C66" s="62"/>
      <c r="D66" s="62"/>
      <c r="E66" s="62"/>
      <c r="F66" s="79"/>
      <c r="G66" s="79"/>
      <c r="H66" s="79"/>
      <c r="I66" s="79"/>
      <c r="J66" s="79"/>
      <c r="K66" s="80">
        <f t="shared" si="1"/>
        <v>0</v>
      </c>
      <c r="L66" s="81">
        <f t="shared" si="3"/>
        <v>0</v>
      </c>
      <c r="M66" s="82"/>
      <c r="N66" s="81"/>
      <c r="O66" s="82"/>
      <c r="P66" s="81"/>
      <c r="Q66" s="82"/>
      <c r="R66" s="81"/>
      <c r="S66" s="82"/>
      <c r="T66" s="81"/>
      <c r="U66" s="82"/>
      <c r="V66" s="81"/>
    </row>
    <row r="67" spans="1:22" ht="11.1" customHeight="1" x14ac:dyDescent="0.2">
      <c r="A67" s="29" t="s">
        <v>95</v>
      </c>
      <c r="B67" s="11"/>
      <c r="C67" s="11"/>
      <c r="D67" s="11"/>
      <c r="E67" s="11"/>
      <c r="F67" s="1"/>
      <c r="G67" s="1"/>
      <c r="H67" s="1"/>
      <c r="I67" s="1"/>
      <c r="J67" s="1"/>
      <c r="K67" s="83">
        <f t="shared" si="1"/>
        <v>0</v>
      </c>
      <c r="L67" s="84">
        <f t="shared" si="3"/>
        <v>0</v>
      </c>
      <c r="M67" s="85"/>
      <c r="N67" s="84"/>
      <c r="O67" s="85"/>
      <c r="P67" s="84"/>
      <c r="Q67" s="85"/>
      <c r="R67" s="84"/>
      <c r="S67" s="85"/>
      <c r="T67" s="84"/>
      <c r="U67" s="85"/>
      <c r="V67" s="84"/>
    </row>
    <row r="68" spans="1:22" ht="11.1" customHeight="1" x14ac:dyDescent="0.2">
      <c r="A68" s="30" t="s">
        <v>123</v>
      </c>
      <c r="B68" s="11"/>
      <c r="C68" s="11"/>
      <c r="D68" s="11"/>
      <c r="E68" s="11"/>
      <c r="F68" s="1"/>
      <c r="G68" s="1"/>
      <c r="H68" s="1">
        <v>1</v>
      </c>
      <c r="I68" s="1"/>
      <c r="J68" s="1">
        <v>1</v>
      </c>
      <c r="K68" s="83">
        <f t="shared" si="1"/>
        <v>2</v>
      </c>
      <c r="L68" s="84">
        <f t="shared" si="3"/>
        <v>8.8809946714031973E-2</v>
      </c>
      <c r="M68" s="85"/>
      <c r="N68" s="84"/>
      <c r="O68" s="85"/>
      <c r="P68" s="84"/>
      <c r="Q68" s="85"/>
      <c r="R68" s="84"/>
      <c r="S68" s="85"/>
      <c r="T68" s="84"/>
      <c r="U68" s="85"/>
      <c r="V68" s="84"/>
    </row>
    <row r="69" spans="1:22" ht="11.1" customHeight="1" x14ac:dyDescent="0.2">
      <c r="A69" s="30" t="s">
        <v>137</v>
      </c>
      <c r="B69" s="11"/>
      <c r="C69" s="11">
        <v>3</v>
      </c>
      <c r="D69" s="11"/>
      <c r="E69" s="11"/>
      <c r="F69" s="1">
        <v>3</v>
      </c>
      <c r="G69" s="1">
        <v>5</v>
      </c>
      <c r="H69" s="1">
        <v>6</v>
      </c>
      <c r="I69" s="1">
        <v>3</v>
      </c>
      <c r="J69" s="1">
        <v>6</v>
      </c>
      <c r="K69" s="83">
        <f t="shared" si="1"/>
        <v>23</v>
      </c>
      <c r="L69" s="84">
        <f t="shared" si="3"/>
        <v>1.0213143872113677</v>
      </c>
      <c r="M69" s="85"/>
      <c r="N69" s="84"/>
      <c r="O69" s="85"/>
      <c r="P69" s="84"/>
      <c r="Q69" s="85"/>
      <c r="R69" s="84"/>
      <c r="S69" s="85"/>
      <c r="T69" s="84"/>
      <c r="U69" s="85"/>
      <c r="V69" s="84"/>
    </row>
    <row r="70" spans="1:22" ht="11.1" customHeight="1" x14ac:dyDescent="0.2">
      <c r="A70" s="86" t="s">
        <v>125</v>
      </c>
      <c r="B70" s="11">
        <v>1</v>
      </c>
      <c r="C70" s="11">
        <v>3</v>
      </c>
      <c r="D70" s="11">
        <v>2</v>
      </c>
      <c r="E70" s="11"/>
      <c r="F70" s="1">
        <v>9</v>
      </c>
      <c r="G70" s="1">
        <v>4</v>
      </c>
      <c r="H70" s="1">
        <v>2</v>
      </c>
      <c r="I70" s="1">
        <v>3</v>
      </c>
      <c r="J70" s="1">
        <v>3</v>
      </c>
      <c r="K70" s="83">
        <f t="shared" si="1"/>
        <v>21</v>
      </c>
      <c r="L70" s="84">
        <f t="shared" si="3"/>
        <v>0.93250444049733561</v>
      </c>
      <c r="M70" s="85"/>
      <c r="N70" s="84"/>
      <c r="O70" s="85"/>
      <c r="P70" s="84"/>
      <c r="Q70" s="85"/>
      <c r="R70" s="84"/>
      <c r="S70" s="85"/>
      <c r="T70" s="84"/>
      <c r="U70" s="85"/>
      <c r="V70" s="84"/>
    </row>
    <row r="71" spans="1:22" ht="11.1" customHeight="1" x14ac:dyDescent="0.2">
      <c r="A71" s="86" t="s">
        <v>97</v>
      </c>
      <c r="B71" s="11">
        <v>1</v>
      </c>
      <c r="C71" s="11">
        <v>1</v>
      </c>
      <c r="D71" s="11">
        <v>2</v>
      </c>
      <c r="E71" s="11"/>
      <c r="F71" s="1"/>
      <c r="G71" s="1"/>
      <c r="H71" s="1">
        <v>20</v>
      </c>
      <c r="I71" s="1">
        <v>3</v>
      </c>
      <c r="J71" s="1">
        <v>5</v>
      </c>
      <c r="K71" s="83">
        <f t="shared" si="1"/>
        <v>28</v>
      </c>
      <c r="L71" s="84">
        <f t="shared" si="3"/>
        <v>1.2433392539964476</v>
      </c>
      <c r="M71" s="85"/>
      <c r="N71" s="84"/>
      <c r="O71" s="85"/>
      <c r="P71" s="84"/>
      <c r="Q71" s="85"/>
      <c r="R71" s="84"/>
      <c r="S71" s="85"/>
      <c r="T71" s="84"/>
      <c r="U71" s="85"/>
      <c r="V71" s="84"/>
    </row>
    <row r="72" spans="1:22" ht="11.1" customHeight="1" x14ac:dyDescent="0.2">
      <c r="A72" s="86" t="s">
        <v>98</v>
      </c>
      <c r="B72" s="11">
        <v>1</v>
      </c>
      <c r="C72" s="11">
        <v>2</v>
      </c>
      <c r="D72" s="11">
        <v>1</v>
      </c>
      <c r="E72" s="11"/>
      <c r="F72" s="1">
        <v>31</v>
      </c>
      <c r="G72" s="1">
        <v>25</v>
      </c>
      <c r="H72" s="1">
        <v>35</v>
      </c>
      <c r="I72" s="1">
        <v>42</v>
      </c>
      <c r="J72" s="1">
        <v>45</v>
      </c>
      <c r="K72" s="83">
        <f t="shared" ref="K72:K73" si="4">SUM(F72:J72)</f>
        <v>178</v>
      </c>
      <c r="L72" s="84">
        <f t="shared" ref="L72:L73" si="5">+(K72/K$76)*100</f>
        <v>7.9040852575488456</v>
      </c>
      <c r="M72" s="85"/>
      <c r="N72" s="84"/>
      <c r="O72" s="85"/>
      <c r="P72" s="84"/>
      <c r="Q72" s="85"/>
      <c r="R72" s="84"/>
      <c r="S72" s="85"/>
      <c r="T72" s="84"/>
      <c r="U72" s="85"/>
      <c r="V72" s="84"/>
    </row>
    <row r="73" spans="1:22" ht="11.1" customHeight="1" x14ac:dyDescent="0.2">
      <c r="A73" s="86" t="s">
        <v>99</v>
      </c>
      <c r="B73" s="11">
        <v>1</v>
      </c>
      <c r="C73" s="11">
        <v>3</v>
      </c>
      <c r="D73" s="11">
        <v>1</v>
      </c>
      <c r="E73" s="11"/>
      <c r="F73" s="1"/>
      <c r="G73" s="1"/>
      <c r="H73" s="1">
        <v>1</v>
      </c>
      <c r="I73" s="1"/>
      <c r="J73" s="1">
        <v>2</v>
      </c>
      <c r="K73" s="83">
        <f t="shared" si="4"/>
        <v>3</v>
      </c>
      <c r="L73" s="84">
        <f t="shared" si="5"/>
        <v>0.13321492007104796</v>
      </c>
      <c r="M73" s="85"/>
      <c r="N73" s="84"/>
      <c r="O73" s="85"/>
      <c r="P73" s="84"/>
      <c r="Q73" s="85"/>
      <c r="R73" s="84"/>
      <c r="S73" s="85"/>
      <c r="T73" s="84"/>
      <c r="U73" s="85"/>
      <c r="V73" s="84"/>
    </row>
    <row r="74" spans="1:22" ht="11.1" customHeight="1" x14ac:dyDescent="0.2">
      <c r="A74" s="38" t="s">
        <v>106</v>
      </c>
      <c r="B74" s="13"/>
      <c r="C74" s="13"/>
      <c r="D74" s="13"/>
      <c r="E74" s="13"/>
      <c r="F74" s="2"/>
      <c r="G74" s="2"/>
      <c r="H74" s="2"/>
      <c r="I74" s="2"/>
      <c r="J74" s="2"/>
      <c r="K74" s="50">
        <v>45</v>
      </c>
      <c r="L74" s="39"/>
      <c r="M74" s="2"/>
      <c r="N74" s="39"/>
      <c r="O74" s="2"/>
      <c r="P74" s="39"/>
      <c r="Q74" s="2"/>
      <c r="R74" s="39"/>
      <c r="S74" s="2"/>
      <c r="T74" s="39"/>
      <c r="U74" s="2"/>
      <c r="V74" s="39"/>
    </row>
    <row r="75" spans="1:22" ht="11.1" customHeight="1" x14ac:dyDescent="0.2">
      <c r="A75" s="28" t="s">
        <v>107</v>
      </c>
      <c r="B75" s="11"/>
      <c r="C75" s="11"/>
      <c r="D75" s="11"/>
      <c r="E75" s="11"/>
      <c r="F75" s="1"/>
      <c r="G75" s="1"/>
      <c r="H75" s="1"/>
      <c r="I75" s="1"/>
      <c r="J75" s="1"/>
      <c r="K75" s="48">
        <v>47</v>
      </c>
      <c r="L75" s="32"/>
      <c r="M75" s="1"/>
      <c r="N75" s="32"/>
      <c r="O75" s="1"/>
      <c r="P75" s="32"/>
      <c r="Q75" s="1"/>
      <c r="R75" s="32"/>
      <c r="S75" s="1"/>
      <c r="T75" s="32"/>
      <c r="U75" s="1"/>
      <c r="V75" s="32"/>
    </row>
    <row r="76" spans="1:22" ht="11.1" customHeight="1" x14ac:dyDescent="0.2">
      <c r="A76" s="28" t="s">
        <v>102</v>
      </c>
      <c r="B76" s="11"/>
      <c r="C76" s="11"/>
      <c r="D76" s="11"/>
      <c r="E76" s="11"/>
      <c r="F76" s="1">
        <f>SUM(F6:F73)</f>
        <v>583</v>
      </c>
      <c r="G76" s="1">
        <f t="shared" ref="G76:L76" si="6">SUM(G6:G73)</f>
        <v>482</v>
      </c>
      <c r="H76" s="1">
        <f t="shared" si="6"/>
        <v>508</v>
      </c>
      <c r="I76" s="1">
        <f t="shared" si="6"/>
        <v>266</v>
      </c>
      <c r="J76" s="1">
        <f t="shared" si="6"/>
        <v>413</v>
      </c>
      <c r="K76" s="48">
        <f t="shared" si="6"/>
        <v>2252</v>
      </c>
      <c r="L76" s="33">
        <f t="shared" si="6"/>
        <v>100.00000000000004</v>
      </c>
      <c r="M76" s="1"/>
      <c r="N76" s="33"/>
      <c r="O76" s="1"/>
      <c r="P76" s="33"/>
      <c r="Q76" s="1"/>
      <c r="R76" s="33"/>
      <c r="S76" s="1"/>
      <c r="T76" s="33"/>
      <c r="U76" s="1"/>
      <c r="V76" s="33"/>
    </row>
    <row r="77" spans="1:22" ht="11.1" customHeight="1" x14ac:dyDescent="0.2">
      <c r="A77" s="41" t="s">
        <v>108</v>
      </c>
      <c r="B77" s="14"/>
      <c r="C77" s="14"/>
      <c r="D77" s="14"/>
      <c r="E77" s="14"/>
      <c r="F77" s="3"/>
      <c r="G77" s="3"/>
      <c r="H77" s="3"/>
      <c r="I77" s="3"/>
      <c r="J77" s="3"/>
      <c r="K77" s="51">
        <f>+K76</f>
        <v>2252</v>
      </c>
      <c r="L77" s="42"/>
      <c r="M77" s="3">
        <v>0</v>
      </c>
      <c r="N77" s="42"/>
      <c r="O77" s="3">
        <v>0</v>
      </c>
      <c r="P77" s="42"/>
      <c r="Q77" s="3">
        <v>0</v>
      </c>
      <c r="R77" s="42"/>
      <c r="S77" s="3">
        <v>0</v>
      </c>
      <c r="T77" s="42"/>
      <c r="U77" s="3">
        <v>0</v>
      </c>
      <c r="V77" s="42"/>
    </row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  <row r="2332" ht="11.1" customHeight="1" x14ac:dyDescent="0.2"/>
  </sheetData>
  <phoneticPr fontId="5" type="noConversion"/>
  <conditionalFormatting sqref="L2">
    <cfRule type="cellIs" dxfId="2" priority="1" stopIfTrue="1" operator="between">
      <formula>100</formula>
      <formula>93</formula>
    </cfRule>
    <cfRule type="cellIs" dxfId="1" priority="2" stopIfTrue="1" operator="between">
      <formula>92</formula>
      <formula>70</formula>
    </cfRule>
    <cfRule type="cellIs" dxfId="0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horizontalDpi="4294967295" verticalDpi="4294967295" r:id="rId1"/>
  <headerFooter alignWithMargins="0">
    <oddHeader>&amp;C&amp;"Verdana,Normal"&amp;8Bottenfauna i Österlenåar 2014</oddHeader>
    <oddFooter>&amp;C&amp;"Verdana,Normal"&amp;A&amp;R&amp;"Verdana,Normal"&amp;8Ekologgruppen i Landskrona AB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16</vt:i4>
      </vt:variant>
    </vt:vector>
  </HeadingPairs>
  <TitlesOfParts>
    <vt:vector size="24" baseType="lpstr">
      <vt:lpstr>7</vt:lpstr>
      <vt:lpstr>9</vt:lpstr>
      <vt:lpstr>11</vt:lpstr>
      <vt:lpstr>13</vt:lpstr>
      <vt:lpstr>15</vt:lpstr>
      <vt:lpstr>17</vt:lpstr>
      <vt:lpstr>19</vt:lpstr>
      <vt:lpstr>21</vt:lpstr>
      <vt:lpstr>'11'!Utskriftsområde</vt:lpstr>
      <vt:lpstr>'13'!Utskriftsområde</vt:lpstr>
      <vt:lpstr>'15'!Utskriftsområde</vt:lpstr>
      <vt:lpstr>'17'!Utskriftsområde</vt:lpstr>
      <vt:lpstr>'19'!Utskriftsområde</vt:lpstr>
      <vt:lpstr>'21'!Utskriftsområde</vt:lpstr>
      <vt:lpstr>'7'!Utskriftsområde</vt:lpstr>
      <vt:lpstr>'9'!Utskriftsområde</vt:lpstr>
      <vt:lpstr>'11'!Utskriftsrubriker</vt:lpstr>
      <vt:lpstr>'13'!Utskriftsrubriker</vt:lpstr>
      <vt:lpstr>'15'!Utskriftsrubriker</vt:lpstr>
      <vt:lpstr>'17'!Utskriftsrubriker</vt:lpstr>
      <vt:lpstr>'19'!Utskriftsrubriker</vt:lpstr>
      <vt:lpstr>'21'!Utskriftsrubriker</vt:lpstr>
      <vt:lpstr>'7'!Utskriftsrubriker</vt:lpstr>
      <vt:lpstr>'9'!Utskriftsrubriker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Cilla</dc:creator>
  <cp:lastModifiedBy>Jan</cp:lastModifiedBy>
  <cp:lastPrinted>2015-01-29T09:56:13Z</cp:lastPrinted>
  <dcterms:created xsi:type="dcterms:W3CDTF">1998-11-16T11:03:32Z</dcterms:created>
  <dcterms:modified xsi:type="dcterms:W3CDTF">2015-02-02T07:56:25Z</dcterms:modified>
</cp:coreProperties>
</file>