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35" yWindow="-180" windowWidth="13815" windowHeight="11580" tabRatio="633"/>
  </bookViews>
  <sheets>
    <sheet name="7" sheetId="34" r:id="rId1"/>
    <sheet name="9" sheetId="33" r:id="rId2"/>
    <sheet name="11" sheetId="35" r:id="rId3"/>
    <sheet name="13" sheetId="31" r:id="rId4"/>
    <sheet name="15" sheetId="30" r:id="rId5"/>
    <sheet name="17" sheetId="29" r:id="rId6"/>
    <sheet name="19" sheetId="28" r:id="rId7"/>
    <sheet name="21" sheetId="1" r:id="rId8"/>
  </sheets>
  <definedNames>
    <definedName name="_Databasfilter" localSheetId="2" hidden="1">'11'!#REF!</definedName>
    <definedName name="_Databasfilter" localSheetId="3" hidden="1">'13'!#REF!</definedName>
    <definedName name="_Databasfilter" localSheetId="4" hidden="1">'15'!#REF!</definedName>
    <definedName name="_Databasfilter" localSheetId="5" hidden="1">'17'!#REF!</definedName>
    <definedName name="_Databasfilter" localSheetId="6" hidden="1">'19'!#REF!</definedName>
    <definedName name="_Databasfilter" localSheetId="7" hidden="1">'21'!#REF!</definedName>
    <definedName name="_Databasfilter" localSheetId="0" hidden="1">'7'!#REF!</definedName>
    <definedName name="_Databasfilter" localSheetId="1" hidden="1">'9'!#REF!</definedName>
    <definedName name="_xlnm._FilterDatabase" localSheetId="2" hidden="1">'11'!#REF!</definedName>
    <definedName name="_xlnm._FilterDatabase" localSheetId="3" hidden="1">'13'!#REF!</definedName>
    <definedName name="_xlnm._FilterDatabase" localSheetId="4" hidden="1">'15'!#REF!</definedName>
    <definedName name="_xlnm._FilterDatabase" localSheetId="5" hidden="1">'17'!#REF!</definedName>
    <definedName name="_xlnm._FilterDatabase" localSheetId="6" hidden="1">'19'!#REF!</definedName>
    <definedName name="_xlnm._FilterDatabase" localSheetId="7" hidden="1">'21'!#REF!</definedName>
    <definedName name="_xlnm._FilterDatabase" localSheetId="0" hidden="1">'7'!#REF!</definedName>
    <definedName name="_xlnm._FilterDatabase" localSheetId="1" hidden="1">'9'!#REF!</definedName>
    <definedName name="_xlnm.Extract" localSheetId="2">'11'!#REF!</definedName>
    <definedName name="_xlnm.Extract" localSheetId="3">'13'!#REF!</definedName>
    <definedName name="_xlnm.Extract" localSheetId="4">'15'!#REF!</definedName>
    <definedName name="_xlnm.Extract" localSheetId="5">'17'!#REF!</definedName>
    <definedName name="_xlnm.Extract" localSheetId="6">'19'!#REF!</definedName>
    <definedName name="_xlnm.Extract" localSheetId="7">'21'!#REF!</definedName>
    <definedName name="_xlnm.Extract" localSheetId="0">'7'!#REF!</definedName>
    <definedName name="_xlnm.Extract" localSheetId="1">'9'!#REF!</definedName>
    <definedName name="_xlnm.Print_Area" localSheetId="2">'11'!$A$1:$L$82</definedName>
    <definedName name="_xlnm.Print_Area" localSheetId="3">'13'!$A$1:$L$61</definedName>
    <definedName name="_xlnm.Print_Area" localSheetId="4">'15'!$A$1:$L$61</definedName>
    <definedName name="_xlnm.Print_Area" localSheetId="5">'17'!$A$1:$L$66</definedName>
    <definedName name="_xlnm.Print_Area" localSheetId="6">'19'!$A$1:$L$72</definedName>
    <definedName name="_xlnm.Print_Area" localSheetId="7">'21'!$A$1:$L$81</definedName>
    <definedName name="_xlnm.Print_Area" localSheetId="0">'7'!$A$1:$L$74</definedName>
    <definedName name="_xlnm.Print_Area" localSheetId="1">'9'!$A$1:$L$77</definedName>
    <definedName name="_xlnm.Print_Titles" localSheetId="2">'11'!$1:$4</definedName>
    <definedName name="_xlnm.Print_Titles" localSheetId="3">'13'!$1:$4</definedName>
    <definedName name="_xlnm.Print_Titles" localSheetId="4">'15'!$1:$4</definedName>
    <definedName name="_xlnm.Print_Titles" localSheetId="5">'17'!$1:$4</definedName>
    <definedName name="_xlnm.Print_Titles" localSheetId="6">'19'!$1:$4</definedName>
    <definedName name="_xlnm.Print_Titles" localSheetId="7">'21'!$1:$4</definedName>
    <definedName name="_xlnm.Print_Titles" localSheetId="0">'7'!$1:$4</definedName>
    <definedName name="_xlnm.Print_Titles" localSheetId="1">'9'!$1:$4</definedName>
    <definedName name="_xlnm.Criteria" localSheetId="2">'11'!#REF!</definedName>
    <definedName name="_xlnm.Criteria" localSheetId="3">'13'!#REF!</definedName>
    <definedName name="_xlnm.Criteria" localSheetId="4">'15'!#REF!</definedName>
    <definedName name="_xlnm.Criteria" localSheetId="5">'17'!#REF!</definedName>
    <definedName name="_xlnm.Criteria" localSheetId="6">'19'!#REF!</definedName>
    <definedName name="_xlnm.Criteria" localSheetId="7">'21'!#REF!</definedName>
    <definedName name="_xlnm.Criteria" localSheetId="0">'7'!#REF!</definedName>
    <definedName name="_xlnm.Criteria" localSheetId="1">'9'!#REF!</definedName>
  </definedNames>
  <calcPr calcId="145621"/>
</workbook>
</file>

<file path=xl/calcChain.xml><?xml version="1.0" encoding="utf-8"?>
<calcChain xmlns="http://schemas.openxmlformats.org/spreadsheetml/2006/main">
  <c r="J81" i="35" l="1"/>
  <c r="I81" i="35"/>
  <c r="H81" i="35"/>
  <c r="G81" i="35"/>
  <c r="F81" i="35"/>
  <c r="K78" i="35"/>
  <c r="K77" i="35"/>
  <c r="K76" i="35"/>
  <c r="K75" i="35"/>
  <c r="K74" i="35"/>
  <c r="K73" i="35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6" i="35"/>
  <c r="K45" i="35"/>
  <c r="K44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81" i="35" s="1"/>
  <c r="AO2" i="35"/>
  <c r="AM2" i="35"/>
  <c r="AK2" i="35"/>
  <c r="AI2" i="35"/>
  <c r="AG2" i="35"/>
  <c r="AE2" i="35"/>
  <c r="AC2" i="35"/>
  <c r="AA2" i="35"/>
  <c r="Y2" i="35"/>
  <c r="W2" i="35"/>
  <c r="L11" i="35" l="1"/>
  <c r="L19" i="35"/>
  <c r="L31" i="35"/>
  <c r="L44" i="35"/>
  <c r="L7" i="35"/>
  <c r="L15" i="35"/>
  <c r="L23" i="35"/>
  <c r="L27" i="35"/>
  <c r="L35" i="35"/>
  <c r="L39" i="35"/>
  <c r="L49" i="35"/>
  <c r="K82" i="35"/>
  <c r="L78" i="35"/>
  <c r="L76" i="35"/>
  <c r="L74" i="35"/>
  <c r="L72" i="35"/>
  <c r="L70" i="35"/>
  <c r="L68" i="35"/>
  <c r="L66" i="35"/>
  <c r="L64" i="35"/>
  <c r="L62" i="35"/>
  <c r="L60" i="35"/>
  <c r="L58" i="35"/>
  <c r="L56" i="35"/>
  <c r="L54" i="35"/>
  <c r="L52" i="35"/>
  <c r="L50" i="35"/>
  <c r="L48" i="35"/>
  <c r="L45" i="35"/>
  <c r="L42" i="35"/>
  <c r="L40" i="35"/>
  <c r="L38" i="35"/>
  <c r="L36" i="35"/>
  <c r="L34" i="35"/>
  <c r="L32" i="35"/>
  <c r="L30" i="35"/>
  <c r="L28" i="35"/>
  <c r="L26" i="35"/>
  <c r="L24" i="35"/>
  <c r="L22" i="35"/>
  <c r="L20" i="35"/>
  <c r="L18" i="35"/>
  <c r="L16" i="35"/>
  <c r="L14" i="35"/>
  <c r="L12" i="35"/>
  <c r="L10" i="35"/>
  <c r="L8" i="35"/>
  <c r="L6" i="35"/>
  <c r="L77" i="35"/>
  <c r="L75" i="35"/>
  <c r="L73" i="35"/>
  <c r="L71" i="35"/>
  <c r="L69" i="35"/>
  <c r="L67" i="35"/>
  <c r="L65" i="35"/>
  <c r="L63" i="35"/>
  <c r="L61" i="35"/>
  <c r="L53" i="35"/>
  <c r="L57" i="35"/>
  <c r="L9" i="35"/>
  <c r="L13" i="35"/>
  <c r="L17" i="35"/>
  <c r="L21" i="35"/>
  <c r="L25" i="35"/>
  <c r="L29" i="35"/>
  <c r="L33" i="35"/>
  <c r="L37" i="35"/>
  <c r="L41" i="35"/>
  <c r="L46" i="35"/>
  <c r="L51" i="35"/>
  <c r="L55" i="35"/>
  <c r="L59" i="35"/>
  <c r="L81" i="35" l="1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J76" i="33"/>
  <c r="I76" i="33"/>
  <c r="H76" i="33"/>
  <c r="G76" i="33"/>
  <c r="F76" i="33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J65" i="29"/>
  <c r="I65" i="29"/>
  <c r="H65" i="29"/>
  <c r="G65" i="29"/>
  <c r="F65" i="29"/>
  <c r="K57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J60" i="30"/>
  <c r="I60" i="30"/>
  <c r="H60" i="30"/>
  <c r="G60" i="30"/>
  <c r="F60" i="30"/>
  <c r="K60" i="30" l="1"/>
  <c r="K61" i="30" s="1"/>
  <c r="K76" i="33"/>
  <c r="L8" i="33" s="1"/>
  <c r="L26" i="33"/>
  <c r="L44" i="33"/>
  <c r="L50" i="33"/>
  <c r="L9" i="33"/>
  <c r="L15" i="33"/>
  <c r="L21" i="33"/>
  <c r="L33" i="33"/>
  <c r="L39" i="33"/>
  <c r="L45" i="33"/>
  <c r="L57" i="33"/>
  <c r="L63" i="33"/>
  <c r="L69" i="33"/>
  <c r="L16" i="33"/>
  <c r="L22" i="33"/>
  <c r="L28" i="33"/>
  <c r="L40" i="33"/>
  <c r="L46" i="33"/>
  <c r="L52" i="33"/>
  <c r="L70" i="33"/>
  <c r="L11" i="33"/>
  <c r="L17" i="33"/>
  <c r="L29" i="33"/>
  <c r="L35" i="33"/>
  <c r="L41" i="33"/>
  <c r="L59" i="33"/>
  <c r="L65" i="33"/>
  <c r="L71" i="33"/>
  <c r="L18" i="33"/>
  <c r="L24" i="33"/>
  <c r="L30" i="33"/>
  <c r="L42" i="33"/>
  <c r="L48" i="33"/>
  <c r="L54" i="33"/>
  <c r="L66" i="33"/>
  <c r="L72" i="33"/>
  <c r="L13" i="33"/>
  <c r="L25" i="33"/>
  <c r="L31" i="33"/>
  <c r="L37" i="33"/>
  <c r="L49" i="33"/>
  <c r="L55" i="33"/>
  <c r="L61" i="33"/>
  <c r="L7" i="33"/>
  <c r="L64" i="33"/>
  <c r="K65" i="29"/>
  <c r="L10" i="30"/>
  <c r="L16" i="30"/>
  <c r="L40" i="30"/>
  <c r="L46" i="30"/>
  <c r="L35" i="30"/>
  <c r="L12" i="30"/>
  <c r="L18" i="30"/>
  <c r="L24" i="30"/>
  <c r="L36" i="30"/>
  <c r="L9" i="30"/>
  <c r="L11" i="30"/>
  <c r="L7" i="30"/>
  <c r="L13" i="30"/>
  <c r="L19" i="30"/>
  <c r="L31" i="30"/>
  <c r="L37" i="30"/>
  <c r="L43" i="30"/>
  <c r="L55" i="30"/>
  <c r="L21" i="30"/>
  <c r="L17" i="30"/>
  <c r="L41" i="30"/>
  <c r="L47" i="30"/>
  <c r="L8" i="30"/>
  <c r="L14" i="30"/>
  <c r="L26" i="30"/>
  <c r="L32" i="30"/>
  <c r="L38" i="30"/>
  <c r="L44" i="30"/>
  <c r="L50" i="30"/>
  <c r="L15" i="30"/>
  <c r="L27" i="30"/>
  <c r="L33" i="30"/>
  <c r="L39" i="30"/>
  <c r="L6" i="30"/>
  <c r="L42" i="30"/>
  <c r="L45" i="30"/>
  <c r="L48" i="30"/>
  <c r="L51" i="30"/>
  <c r="L54" i="30"/>
  <c r="L57" i="30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J73" i="34"/>
  <c r="I73" i="34"/>
  <c r="H73" i="34"/>
  <c r="G73" i="34"/>
  <c r="F73" i="34"/>
  <c r="K30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4" i="31"/>
  <c r="K12" i="31"/>
  <c r="K11" i="31"/>
  <c r="K10" i="31"/>
  <c r="K9" i="31"/>
  <c r="K8" i="31"/>
  <c r="K7" i="31"/>
  <c r="K6" i="31"/>
  <c r="J60" i="31"/>
  <c r="I60" i="31"/>
  <c r="H60" i="31"/>
  <c r="G60" i="31"/>
  <c r="F60" i="3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K7" i="1"/>
  <c r="K80" i="1" s="1"/>
  <c r="K6" i="1"/>
  <c r="J80" i="1"/>
  <c r="I80" i="1"/>
  <c r="H80" i="1"/>
  <c r="G80" i="1"/>
  <c r="F80" i="1"/>
  <c r="K68" i="28"/>
  <c r="K67" i="28"/>
  <c r="K66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8" i="28"/>
  <c r="K7" i="28"/>
  <c r="K6" i="28"/>
  <c r="K5" i="28"/>
  <c r="J71" i="28"/>
  <c r="I71" i="28"/>
  <c r="H71" i="28"/>
  <c r="G71" i="28"/>
  <c r="F71" i="28"/>
  <c r="L6" i="29" l="1"/>
  <c r="K66" i="29"/>
  <c r="L29" i="30"/>
  <c r="L49" i="30"/>
  <c r="L25" i="30"/>
  <c r="L23" i="30"/>
  <c r="L30" i="30"/>
  <c r="L53" i="30"/>
  <c r="L34" i="30"/>
  <c r="L52" i="30"/>
  <c r="L28" i="30"/>
  <c r="L22" i="30"/>
  <c r="K60" i="31"/>
  <c r="L16" i="31" s="1"/>
  <c r="L73" i="33"/>
  <c r="L43" i="33"/>
  <c r="L19" i="33"/>
  <c r="L60" i="33"/>
  <c r="L36" i="33"/>
  <c r="L12" i="33"/>
  <c r="L53" i="33"/>
  <c r="L23" i="33"/>
  <c r="L58" i="33"/>
  <c r="L34" i="33"/>
  <c r="L10" i="33"/>
  <c r="L51" i="33"/>
  <c r="L27" i="33"/>
  <c r="L68" i="33"/>
  <c r="L20" i="33"/>
  <c r="L62" i="33"/>
  <c r="L38" i="33"/>
  <c r="L14" i="33"/>
  <c r="L56" i="33"/>
  <c r="L32" i="33"/>
  <c r="L67" i="33"/>
  <c r="K77" i="33"/>
  <c r="K73" i="34"/>
  <c r="L11" i="34" s="1"/>
  <c r="L50" i="29"/>
  <c r="L14" i="29"/>
  <c r="L37" i="29"/>
  <c r="L54" i="29"/>
  <c r="L18" i="29"/>
  <c r="L35" i="29"/>
  <c r="L46" i="29"/>
  <c r="L10" i="29"/>
  <c r="L27" i="29"/>
  <c r="L44" i="29"/>
  <c r="L8" i="29"/>
  <c r="L31" i="29"/>
  <c r="L48" i="29"/>
  <c r="L12" i="29"/>
  <c r="L29" i="29"/>
  <c r="L40" i="29"/>
  <c r="L57" i="29"/>
  <c r="L21" i="29"/>
  <c r="L38" i="29"/>
  <c r="L61" i="29"/>
  <c r="L25" i="29"/>
  <c r="L42" i="29"/>
  <c r="L59" i="29"/>
  <c r="L23" i="29"/>
  <c r="L34" i="29"/>
  <c r="L51" i="29"/>
  <c r="L15" i="29"/>
  <c r="L32" i="29"/>
  <c r="L55" i="29"/>
  <c r="L19" i="29"/>
  <c r="L53" i="29"/>
  <c r="L17" i="29"/>
  <c r="L28" i="29"/>
  <c r="L45" i="29"/>
  <c r="L9" i="29"/>
  <c r="L62" i="29"/>
  <c r="L26" i="29"/>
  <c r="L49" i="29"/>
  <c r="L13" i="29"/>
  <c r="L30" i="29"/>
  <c r="L47" i="29"/>
  <c r="L58" i="29"/>
  <c r="L22" i="29"/>
  <c r="L39" i="29"/>
  <c r="L7" i="29"/>
  <c r="L56" i="29"/>
  <c r="L20" i="29"/>
  <c r="L43" i="29"/>
  <c r="L60" i="29"/>
  <c r="L24" i="29"/>
  <c r="L41" i="29"/>
  <c r="L52" i="29"/>
  <c r="L16" i="29"/>
  <c r="L33" i="29"/>
  <c r="L11" i="29"/>
  <c r="L17" i="34"/>
  <c r="L23" i="34"/>
  <c r="L29" i="34"/>
  <c r="L41" i="34"/>
  <c r="L47" i="34"/>
  <c r="L53" i="34"/>
  <c r="L59" i="34"/>
  <c r="L65" i="34"/>
  <c r="K74" i="34"/>
  <c r="L5" i="34"/>
  <c r="L12" i="34"/>
  <c r="L18" i="34"/>
  <c r="L24" i="34"/>
  <c r="L30" i="34"/>
  <c r="L36" i="34"/>
  <c r="L42" i="34"/>
  <c r="L48" i="34"/>
  <c r="L54" i="34"/>
  <c r="L60" i="34"/>
  <c r="L66" i="34"/>
  <c r="L7" i="34"/>
  <c r="L13" i="34"/>
  <c r="L19" i="34"/>
  <c r="L25" i="34"/>
  <c r="L31" i="34"/>
  <c r="L37" i="34"/>
  <c r="L43" i="34"/>
  <c r="L49" i="34"/>
  <c r="L55" i="34"/>
  <c r="L61" i="34"/>
  <c r="L67" i="34"/>
  <c r="L8" i="34"/>
  <c r="L14" i="34"/>
  <c r="L20" i="34"/>
  <c r="L26" i="34"/>
  <c r="L32" i="34"/>
  <c r="L38" i="34"/>
  <c r="L44" i="34"/>
  <c r="L50" i="34"/>
  <c r="L56" i="34"/>
  <c r="L62" i="34"/>
  <c r="L68" i="34"/>
  <c r="L9" i="34"/>
  <c r="L15" i="34"/>
  <c r="L21" i="34"/>
  <c r="L27" i="34"/>
  <c r="L33" i="34"/>
  <c r="L39" i="34"/>
  <c r="L45" i="34"/>
  <c r="L51" i="34"/>
  <c r="L57" i="34"/>
  <c r="L63" i="34"/>
  <c r="L69" i="34"/>
  <c r="L10" i="34"/>
  <c r="L16" i="34"/>
  <c r="L22" i="34"/>
  <c r="L28" i="34"/>
  <c r="L34" i="34"/>
  <c r="L40" i="34"/>
  <c r="L46" i="34"/>
  <c r="L52" i="34"/>
  <c r="L58" i="34"/>
  <c r="L64" i="34"/>
  <c r="L70" i="34"/>
  <c r="L6" i="34"/>
  <c r="L10" i="31"/>
  <c r="L28" i="31"/>
  <c r="L34" i="31"/>
  <c r="L52" i="31"/>
  <c r="L11" i="31"/>
  <c r="L29" i="31"/>
  <c r="L35" i="31"/>
  <c r="L53" i="31"/>
  <c r="L12" i="31"/>
  <c r="L30" i="31"/>
  <c r="L36" i="31"/>
  <c r="L54" i="31"/>
  <c r="K61" i="31"/>
  <c r="L6" i="31"/>
  <c r="L25" i="31"/>
  <c r="L37" i="31"/>
  <c r="L43" i="31"/>
  <c r="L55" i="31"/>
  <c r="L8" i="31"/>
  <c r="L14" i="31"/>
  <c r="L26" i="31"/>
  <c r="L32" i="31"/>
  <c r="L38" i="31"/>
  <c r="L50" i="31"/>
  <c r="L56" i="31"/>
  <c r="L9" i="31"/>
  <c r="L27" i="31"/>
  <c r="L33" i="31"/>
  <c r="L39" i="31"/>
  <c r="L51" i="31"/>
  <c r="L57" i="31"/>
  <c r="L7" i="31"/>
  <c r="L24" i="1"/>
  <c r="L30" i="1"/>
  <c r="L36" i="1"/>
  <c r="L42" i="1"/>
  <c r="L48" i="1"/>
  <c r="L54" i="1"/>
  <c r="L60" i="1"/>
  <c r="L66" i="1"/>
  <c r="L72" i="1"/>
  <c r="L12" i="1"/>
  <c r="L20" i="1"/>
  <c r="L8" i="1"/>
  <c r="L14" i="1"/>
  <c r="L18" i="1"/>
  <c r="L15" i="1"/>
  <c r="K81" i="1"/>
  <c r="L6" i="1"/>
  <c r="L13" i="1"/>
  <c r="L19" i="1"/>
  <c r="L25" i="1"/>
  <c r="L31" i="1"/>
  <c r="L37" i="1"/>
  <c r="L43" i="1"/>
  <c r="L49" i="1"/>
  <c r="L55" i="1"/>
  <c r="L61" i="1"/>
  <c r="L67" i="1"/>
  <c r="L73" i="1"/>
  <c r="L26" i="1"/>
  <c r="L32" i="1"/>
  <c r="L38" i="1"/>
  <c r="L44" i="1"/>
  <c r="L50" i="1"/>
  <c r="L56" i="1"/>
  <c r="L62" i="1"/>
  <c r="L68" i="1"/>
  <c r="L74" i="1"/>
  <c r="L21" i="1"/>
  <c r="L27" i="1"/>
  <c r="L33" i="1"/>
  <c r="L39" i="1"/>
  <c r="L45" i="1"/>
  <c r="L51" i="1"/>
  <c r="L57" i="1"/>
  <c r="L63" i="1"/>
  <c r="L69" i="1"/>
  <c r="L75" i="1"/>
  <c r="L10" i="1"/>
  <c r="L16" i="1"/>
  <c r="L22" i="1"/>
  <c r="L28" i="1"/>
  <c r="L34" i="1"/>
  <c r="L40" i="1"/>
  <c r="L46" i="1"/>
  <c r="L52" i="1"/>
  <c r="L58" i="1"/>
  <c r="L64" i="1"/>
  <c r="L70" i="1"/>
  <c r="L76" i="1"/>
  <c r="L9" i="1"/>
  <c r="L11" i="1"/>
  <c r="L23" i="1"/>
  <c r="L29" i="1"/>
  <c r="L35" i="1"/>
  <c r="L41" i="1"/>
  <c r="L47" i="1"/>
  <c r="L53" i="1"/>
  <c r="L59" i="1"/>
  <c r="L65" i="1"/>
  <c r="L71" i="1"/>
  <c r="L77" i="1"/>
  <c r="L7" i="1"/>
  <c r="L80" i="1" s="1"/>
  <c r="K71" i="28"/>
  <c r="L64" i="28" s="1"/>
  <c r="W2" i="34"/>
  <c r="L60" i="30" l="1"/>
  <c r="L45" i="31"/>
  <c r="L21" i="31"/>
  <c r="L44" i="31"/>
  <c r="L20" i="31"/>
  <c r="L49" i="31"/>
  <c r="L19" i="31"/>
  <c r="L48" i="31"/>
  <c r="L24" i="31"/>
  <c r="L47" i="31"/>
  <c r="L23" i="31"/>
  <c r="L46" i="31"/>
  <c r="L22" i="31"/>
  <c r="L42" i="31"/>
  <c r="L18" i="31"/>
  <c r="L41" i="31"/>
  <c r="L17" i="31"/>
  <c r="L60" i="31" s="1"/>
  <c r="L40" i="31"/>
  <c r="L76" i="33"/>
  <c r="L35" i="34"/>
  <c r="L73" i="34"/>
  <c r="L65" i="29"/>
  <c r="W2" i="30"/>
  <c r="W2" i="33"/>
  <c r="W2" i="31"/>
  <c r="L68" i="28"/>
  <c r="L38" i="28"/>
  <c r="L32" i="28"/>
  <c r="L36" i="28"/>
  <c r="L31" i="28"/>
  <c r="K72" i="28"/>
  <c r="L44" i="28"/>
  <c r="L60" i="28"/>
  <c r="L55" i="28"/>
  <c r="L17" i="28"/>
  <c r="L34" i="28"/>
  <c r="L48" i="28"/>
  <c r="L57" i="28"/>
  <c r="L21" i="28"/>
  <c r="L61" i="28"/>
  <c r="L30" i="28"/>
  <c r="L28" i="28"/>
  <c r="L51" i="28"/>
  <c r="L15" i="28"/>
  <c r="L49" i="28"/>
  <c r="L18" i="28"/>
  <c r="L12" i="28"/>
  <c r="L35" i="28"/>
  <c r="L58" i="28"/>
  <c r="L22" i="28"/>
  <c r="L6" i="28"/>
  <c r="L45" i="28"/>
  <c r="L43" i="28"/>
  <c r="L59" i="28"/>
  <c r="L62" i="28"/>
  <c r="L20" i="28"/>
  <c r="L53" i="28"/>
  <c r="L66" i="28"/>
  <c r="L52" i="28"/>
  <c r="L16" i="28"/>
  <c r="L41" i="28"/>
  <c r="L39" i="28"/>
  <c r="L26" i="28"/>
  <c r="L25" i="28"/>
  <c r="L47" i="28"/>
  <c r="L56" i="28"/>
  <c r="L37" i="28"/>
  <c r="L29" i="28"/>
  <c r="L42" i="28"/>
  <c r="L46" i="28"/>
  <c r="L10" i="28"/>
  <c r="L11" i="28"/>
  <c r="L33" i="28"/>
  <c r="L14" i="28"/>
  <c r="L7" i="28"/>
  <c r="L23" i="28"/>
  <c r="L50" i="28"/>
  <c r="L19" i="28"/>
  <c r="L67" i="28"/>
  <c r="L40" i="28"/>
  <c r="L13" i="28"/>
  <c r="L63" i="28"/>
  <c r="L27" i="28"/>
  <c r="L8" i="28"/>
  <c r="L54" i="28"/>
  <c r="L5" i="28"/>
  <c r="W2" i="28"/>
  <c r="W2" i="29"/>
  <c r="L71" i="28" l="1"/>
  <c r="Y2" i="34"/>
  <c r="Y2" i="33"/>
  <c r="Y2" i="31"/>
  <c r="AA2" i="30"/>
  <c r="Y2" i="30"/>
  <c r="Y2" i="29"/>
  <c r="Y2" i="28"/>
  <c r="AA2" i="34" l="1"/>
  <c r="AA2" i="33"/>
  <c r="AA2" i="31"/>
  <c r="AA2" i="29"/>
  <c r="AA2" i="28"/>
  <c r="AC2" i="34" l="1"/>
  <c r="AC2" i="33"/>
  <c r="AE2" i="33"/>
  <c r="AC2" i="31"/>
  <c r="AC2" i="30"/>
  <c r="AC2" i="29"/>
  <c r="AC2" i="28"/>
  <c r="AE2" i="34" l="1"/>
  <c r="AE2" i="31"/>
  <c r="AE2" i="30"/>
  <c r="AG2" i="30"/>
  <c r="AE2" i="29"/>
  <c r="AE2" i="28"/>
  <c r="AG2" i="34" l="1"/>
  <c r="AG2" i="33"/>
  <c r="AG2" i="31"/>
  <c r="AI2" i="30"/>
  <c r="AG2" i="29"/>
  <c r="AG2" i="28"/>
  <c r="AI2" i="34" l="1"/>
  <c r="AI2" i="33"/>
  <c r="AI2" i="31"/>
  <c r="AM2" i="30"/>
  <c r="AK2" i="30"/>
  <c r="AI2" i="29"/>
  <c r="AI2" i="28"/>
  <c r="AM2" i="34" l="1"/>
  <c r="AK2" i="34"/>
  <c r="AM2" i="33"/>
  <c r="AO2" i="33"/>
  <c r="AK2" i="33"/>
  <c r="AK2" i="31"/>
  <c r="AO2" i="30"/>
  <c r="AM2" i="29"/>
  <c r="AO2" i="29"/>
  <c r="AK2" i="29"/>
  <c r="AO2" i="28"/>
  <c r="AK2" i="28"/>
  <c r="AO2" i="31" l="1"/>
  <c r="AO2" i="34"/>
  <c r="AM2" i="31"/>
  <c r="AM2" i="28"/>
  <c r="W2" i="1" l="1"/>
  <c r="Y2" i="1" l="1"/>
  <c r="AA2" i="1" l="1"/>
  <c r="AC2" i="1" l="1"/>
  <c r="AE2" i="1" l="1"/>
  <c r="AG2" i="1" l="1"/>
  <c r="AI2" i="1"/>
  <c r="AK2" i="1" l="1"/>
  <c r="AM2" i="1"/>
  <c r="AO2" i="1" l="1"/>
</calcChain>
</file>

<file path=xl/sharedStrings.xml><?xml version="1.0" encoding="utf-8"?>
<sst xmlns="http://schemas.openxmlformats.org/spreadsheetml/2006/main" count="843" uniqueCount="177">
  <si>
    <t>Delprov</t>
  </si>
  <si>
    <t>(ant ind)</t>
  </si>
  <si>
    <t>Känslighetsgrad/funktion</t>
  </si>
  <si>
    <t>A</t>
  </si>
  <si>
    <t>B</t>
  </si>
  <si>
    <t>C</t>
  </si>
  <si>
    <t>D</t>
  </si>
  <si>
    <t>ant ind</t>
  </si>
  <si>
    <t>%</t>
  </si>
  <si>
    <t>POLYPDJUR</t>
  </si>
  <si>
    <t>Hydridae</t>
  </si>
  <si>
    <t>VIRVELMASKAR obest</t>
  </si>
  <si>
    <t>Dendrocoelum lacteum</t>
  </si>
  <si>
    <t>Eiseniella tetraedra</t>
  </si>
  <si>
    <t xml:space="preserve">IGLAR </t>
  </si>
  <si>
    <t>Glossiphonia concolor</t>
  </si>
  <si>
    <t>Helobdella stagnalis</t>
  </si>
  <si>
    <t>Erpobdella octoculata</t>
  </si>
  <si>
    <t xml:space="preserve">MUSSLOR </t>
  </si>
  <si>
    <t xml:space="preserve">SNÄCKOR </t>
  </si>
  <si>
    <t>Radix auricularia</t>
  </si>
  <si>
    <t>Lymnaea stagnalis</t>
  </si>
  <si>
    <t>Gyraulus albus</t>
  </si>
  <si>
    <t>Ancylus fluviatilis</t>
  </si>
  <si>
    <t>Theodoxus fluviatilis</t>
  </si>
  <si>
    <t>KRÄFTDJUR</t>
  </si>
  <si>
    <t>Gammarus pulex</t>
  </si>
  <si>
    <t>VATTENKVALSTER</t>
  </si>
  <si>
    <t xml:space="preserve">HOPPSTJÄRTAR </t>
  </si>
  <si>
    <t xml:space="preserve">DAGSLÄNDOR </t>
  </si>
  <si>
    <t>Ephemera danica</t>
  </si>
  <si>
    <t>Caenis rivulorum</t>
  </si>
  <si>
    <t>Heptagenia sulphurea</t>
  </si>
  <si>
    <t>Leptophlebia marginata</t>
  </si>
  <si>
    <t>Ephemerella ignita</t>
  </si>
  <si>
    <t>Baetis muticus</t>
  </si>
  <si>
    <t>Baetis niger</t>
  </si>
  <si>
    <t>Baetis rhodani</t>
  </si>
  <si>
    <t>Centroptilum luteolum</t>
  </si>
  <si>
    <t xml:space="preserve">BÄCKSLÄNDOR </t>
  </si>
  <si>
    <t>Plecoptera</t>
  </si>
  <si>
    <t>Taeniopteryx nebulosa</t>
  </si>
  <si>
    <t>Protonemura meyeri</t>
  </si>
  <si>
    <t>Nemoura avicularis</t>
  </si>
  <si>
    <t>Nemoura flexuosa</t>
  </si>
  <si>
    <t>Leuctra hippopus</t>
  </si>
  <si>
    <t>Leuctra nigra</t>
  </si>
  <si>
    <t>Capnopsis schilleri</t>
  </si>
  <si>
    <t>Isoperla difformis</t>
  </si>
  <si>
    <t>Isoperla grammatica</t>
  </si>
  <si>
    <t xml:space="preserve">TROLLSLÄNDOR </t>
  </si>
  <si>
    <t>Calopteryx splendens</t>
  </si>
  <si>
    <t>Calopteryx virgo</t>
  </si>
  <si>
    <t>Cordulegaster boltoni</t>
  </si>
  <si>
    <t>SKINNBAGGAR</t>
  </si>
  <si>
    <t>SKALBAGGAR</t>
  </si>
  <si>
    <t>Brychius elevatus</t>
  </si>
  <si>
    <t>Oreodytes sanmarkii</t>
  </si>
  <si>
    <t>Platambus maculatus</t>
  </si>
  <si>
    <t>Orectochilus villosus</t>
  </si>
  <si>
    <t>Hydraena gracilis</t>
  </si>
  <si>
    <t>Elmis aenea</t>
  </si>
  <si>
    <t>Limnius volckmari</t>
  </si>
  <si>
    <t>Oulimnius tuberculatus</t>
  </si>
  <si>
    <t>Riolus cupreus</t>
  </si>
  <si>
    <t>NÄTVINGAR</t>
  </si>
  <si>
    <t>Sialis lutaria</t>
  </si>
  <si>
    <t xml:space="preserve">NATTSLÄNDOR </t>
  </si>
  <si>
    <t>Trichoptera</t>
  </si>
  <si>
    <t>Rhyacophila nubila</t>
  </si>
  <si>
    <t>Philopotamus montanus</t>
  </si>
  <si>
    <t>Lype phaeopa</t>
  </si>
  <si>
    <t>Lype reducta</t>
  </si>
  <si>
    <t>Tinodes pallidulus</t>
  </si>
  <si>
    <t>Cyrnus trimaculatus</t>
  </si>
  <si>
    <t>Plectrocnemia conspersa</t>
  </si>
  <si>
    <t>Polycentropus flavomaculatus</t>
  </si>
  <si>
    <t>Polycentropus irroratus</t>
  </si>
  <si>
    <t>Hydropsyche angustipennis</t>
  </si>
  <si>
    <t>Hydropsyche pellucidula</t>
  </si>
  <si>
    <t>Hydropsyche saxonica</t>
  </si>
  <si>
    <t>Hydropsyche siltalai</t>
  </si>
  <si>
    <t>Agapetus ochripes</t>
  </si>
  <si>
    <t>Hydroptilidae</t>
  </si>
  <si>
    <t>Lepidostoma hirtum</t>
  </si>
  <si>
    <t>Limnephilidae</t>
  </si>
  <si>
    <t>Ecclisopteryx dalecarlica</t>
  </si>
  <si>
    <t>Glyphotaelius pellucidus</t>
  </si>
  <si>
    <t>Potamophylax latipennis</t>
  </si>
  <si>
    <t>Goera pilosa</t>
  </si>
  <si>
    <t>Silo pallipes</t>
  </si>
  <si>
    <t>Notidobia ciliaris</t>
  </si>
  <si>
    <t>Sericostoma personatum</t>
  </si>
  <si>
    <t>Odontocerum albicorne</t>
  </si>
  <si>
    <t xml:space="preserve">TVÅVINGAR </t>
  </si>
  <si>
    <t>Diptera</t>
  </si>
  <si>
    <t>Psychodidae</t>
  </si>
  <si>
    <t>Simuliidae</t>
  </si>
  <si>
    <t>Chironomidae</t>
  </si>
  <si>
    <t>Ceratopogonidae</t>
  </si>
  <si>
    <t>Empididae</t>
  </si>
  <si>
    <t>Tabanidae</t>
  </si>
  <si>
    <t>INDIVIDANTAL</t>
  </si>
  <si>
    <t>Pacifastacus leniusculus</t>
  </si>
  <si>
    <t xml:space="preserve">MEGALOPTERA </t>
  </si>
  <si>
    <t>Neuroptera obest</t>
  </si>
  <si>
    <r>
      <t xml:space="preserve">ANTAL TAXA </t>
    </r>
    <r>
      <rPr>
        <sz val="8"/>
        <rFont val="Arial"/>
        <family val="2"/>
      </rPr>
      <t>(exkl sökprov)</t>
    </r>
  </si>
  <si>
    <r>
      <t xml:space="preserve">ANTAL TAXA </t>
    </r>
    <r>
      <rPr>
        <sz val="8"/>
        <rFont val="Arial"/>
        <family val="2"/>
      </rPr>
      <t>(inkl sökprov)</t>
    </r>
  </si>
  <si>
    <r>
      <t>Individantal/m</t>
    </r>
    <r>
      <rPr>
        <vertAlign val="superscript"/>
        <sz val="8"/>
        <rFont val="Arial"/>
        <family val="2"/>
      </rPr>
      <t>2</t>
    </r>
  </si>
  <si>
    <t xml:space="preserve">GLATTMASKAR </t>
  </si>
  <si>
    <t>Pisidium sp.</t>
  </si>
  <si>
    <t>Leptophlebia sp.</t>
  </si>
  <si>
    <t>Capnia sp.</t>
  </si>
  <si>
    <t>Isoperla sp.</t>
  </si>
  <si>
    <t>Calopteryx sp.</t>
  </si>
  <si>
    <t>Gyrinus sp.</t>
  </si>
  <si>
    <t>Elodes sp.</t>
  </si>
  <si>
    <t>Oulimnius sp.</t>
  </si>
  <si>
    <t>Rhyacophila sp.</t>
  </si>
  <si>
    <t>Hydroptila sp.</t>
  </si>
  <si>
    <t>Ithytrichia sp.</t>
  </si>
  <si>
    <t>Mystacides sp.</t>
  </si>
  <si>
    <t>Tipula sp.</t>
  </si>
  <si>
    <t>Neolimnomyia sp.</t>
  </si>
  <si>
    <t>Dicranota sp.</t>
  </si>
  <si>
    <t>Ptychoptera sp.</t>
  </si>
  <si>
    <t>Limnophora sp.</t>
  </si>
  <si>
    <t>Hydracarina</t>
  </si>
  <si>
    <t>Crustacea</t>
  </si>
  <si>
    <t>Ephemeroptera</t>
  </si>
  <si>
    <t>Collembola</t>
  </si>
  <si>
    <t>Odonata</t>
  </si>
  <si>
    <t>Heteroptera</t>
  </si>
  <si>
    <t>Coleoptera</t>
  </si>
  <si>
    <t>Hirudinea</t>
  </si>
  <si>
    <t>Bivalvia</t>
  </si>
  <si>
    <t>Gastropoda</t>
  </si>
  <si>
    <t>Athripsodes cinereus</t>
  </si>
  <si>
    <t>Athripsodes sp.</t>
  </si>
  <si>
    <t>Eloeophila sp.</t>
  </si>
  <si>
    <t>Hesperocorixa sahlbergi</t>
  </si>
  <si>
    <t>Hydraena riparia</t>
  </si>
  <si>
    <t>Unio crassus</t>
  </si>
  <si>
    <t>X</t>
  </si>
  <si>
    <t>Scleroprocta sp.</t>
  </si>
  <si>
    <t>Summa</t>
  </si>
  <si>
    <t>Dixa sp.</t>
  </si>
  <si>
    <t>Oligochaeta övriga</t>
  </si>
  <si>
    <t>NT</t>
  </si>
  <si>
    <t>EN</t>
  </si>
  <si>
    <t>Radix balthica</t>
  </si>
  <si>
    <t>Antal taxa</t>
  </si>
  <si>
    <t>2 dölj</t>
  </si>
  <si>
    <t>3 dölj</t>
  </si>
  <si>
    <t>4 dölj</t>
  </si>
  <si>
    <t>7 dölj</t>
  </si>
  <si>
    <t>8 dölj</t>
  </si>
  <si>
    <t>10 dölj</t>
  </si>
  <si>
    <t>9 dölj</t>
  </si>
  <si>
    <t>5 dölj</t>
  </si>
  <si>
    <t>6 dölj</t>
  </si>
  <si>
    <t>Hydrozoa obest</t>
  </si>
  <si>
    <t xml:space="preserve">Provtagningskvalitet </t>
  </si>
  <si>
    <t>Turbellaria obest</t>
  </si>
  <si>
    <t xml:space="preserve">ARTLISTA                         </t>
  </si>
  <si>
    <t xml:space="preserve">Provpunkt: </t>
  </si>
  <si>
    <t>Sisyra dalii</t>
  </si>
  <si>
    <t>Provt.datum 2015-10-14</t>
  </si>
  <si>
    <t>SKA-Segh1  Segeholmsån, ned Degeberga ARV</t>
  </si>
  <si>
    <t>SKA-Jul1  Julebodaån, Blåherremölla</t>
  </si>
  <si>
    <t>SKA289  Farhultsbäcken, Hemmeneköp</t>
  </si>
  <si>
    <t>SKA113A  Klammersbäck, vid Ängdala</t>
  </si>
  <si>
    <t>SKA242  Rörums norra å, ned Skogsdala</t>
  </si>
  <si>
    <t>SKA110  Rörums södra å, ned Sträntemölla</t>
  </si>
  <si>
    <t>SKA-TOM12  Tommarpsån, NV Gårdlösa</t>
  </si>
  <si>
    <t>Provt.datum 2015-10-15</t>
  </si>
  <si>
    <t>SKA-TOM4  Tommarpsån, Bjärsjö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</si>
</sst>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0_)"/>
    <numFmt numFmtId="167" formatCode="0.00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dashed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/>
  </cellStyleXfs>
  <cellXfs count="179">
    <xf numFmtId="0" fontId="0" fillId="0" borderId="0" xfId="0"/>
    <xf numFmtId="166" fontId="5" fillId="0" borderId="0" xfId="0" applyNumberFormat="1" applyFont="1" applyBorder="1"/>
    <xf numFmtId="166" fontId="5" fillId="0" borderId="1" xfId="0" applyNumberFormat="1" applyFont="1" applyBorder="1"/>
    <xf numFmtId="166" fontId="5" fillId="0" borderId="2" xfId="0" applyNumberFormat="1" applyFont="1" applyBorder="1"/>
    <xf numFmtId="165" fontId="10" fillId="0" borderId="0" xfId="0" applyNumberFormat="1" applyFont="1" applyBorder="1"/>
    <xf numFmtId="0" fontId="10" fillId="0" borderId="0" xfId="0" applyFont="1" applyBorder="1"/>
    <xf numFmtId="0" fontId="5" fillId="3" borderId="2" xfId="0" applyFont="1" applyFill="1" applyBorder="1" applyAlignment="1">
      <alignment horizontal="right"/>
    </xf>
    <xf numFmtId="166" fontId="10" fillId="3" borderId="2" xfId="0" applyNumberFormat="1" applyFont="1" applyFill="1" applyBorder="1" applyAlignment="1" applyProtection="1">
      <alignment horizontal="center"/>
    </xf>
    <xf numFmtId="1" fontId="11" fillId="3" borderId="2" xfId="0" applyNumberFormat="1" applyFont="1" applyFill="1" applyBorder="1" applyAlignment="1" applyProtection="1">
      <alignment horizontal="center"/>
    </xf>
    <xf numFmtId="1" fontId="10" fillId="3" borderId="2" xfId="0" applyNumberFormat="1" applyFont="1" applyFill="1" applyBorder="1" applyAlignment="1" applyProtection="1">
      <alignment horizontal="center"/>
    </xf>
    <xf numFmtId="166" fontId="11" fillId="3" borderId="2" xfId="0" applyNumberFormat="1" applyFont="1" applyFill="1" applyBorder="1" applyAlignment="1" applyProtection="1">
      <alignment horizontal="center"/>
    </xf>
    <xf numFmtId="0" fontId="5" fillId="3" borderId="0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0" fillId="0" borderId="0" xfId="0" applyBorder="1"/>
    <xf numFmtId="166" fontId="0" fillId="0" borderId="0" xfId="0" applyNumberFormat="1" applyBorder="1"/>
    <xf numFmtId="165" fontId="0" fillId="0" borderId="0" xfId="0" applyNumberFormat="1" applyBorder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left"/>
    </xf>
    <xf numFmtId="166" fontId="5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7" fillId="2" borderId="0" xfId="0" quotePrefix="1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165" fontId="5" fillId="0" borderId="0" xfId="0" applyNumberFormat="1" applyFont="1" applyBorder="1"/>
    <xf numFmtId="1" fontId="5" fillId="0" borderId="0" xfId="0" applyNumberFormat="1" applyFont="1" applyBorder="1"/>
    <xf numFmtId="0" fontId="0" fillId="0" borderId="1" xfId="0" applyBorder="1"/>
    <xf numFmtId="166" fontId="5" fillId="3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1" xfId="0" applyFont="1" applyBorder="1"/>
    <xf numFmtId="165" fontId="5" fillId="0" borderId="1" xfId="0" applyNumberFormat="1" applyFont="1" applyBorder="1"/>
    <xf numFmtId="165" fontId="10" fillId="0" borderId="1" xfId="0" applyNumberFormat="1" applyFont="1" applyBorder="1"/>
    <xf numFmtId="0" fontId="7" fillId="0" borderId="2" xfId="0" applyFont="1" applyBorder="1"/>
    <xf numFmtId="165" fontId="5" fillId="0" borderId="2" xfId="0" applyNumberFormat="1" applyFont="1" applyBorder="1"/>
    <xf numFmtId="165" fontId="10" fillId="0" borderId="2" xfId="0" applyNumberFormat="1" applyFont="1" applyBorder="1"/>
    <xf numFmtId="0" fontId="3" fillId="0" borderId="3" xfId="0" applyFont="1" applyBorder="1"/>
    <xf numFmtId="0" fontId="5" fillId="3" borderId="3" xfId="0" applyFont="1" applyFill="1" applyBorder="1"/>
    <xf numFmtId="166" fontId="12" fillId="3" borderId="2" xfId="0" applyNumberFormat="1" applyFont="1" applyFill="1" applyBorder="1" applyAlignment="1" applyProtection="1">
      <alignment horizontal="right"/>
    </xf>
    <xf numFmtId="166" fontId="5" fillId="3" borderId="4" xfId="0" applyNumberFormat="1" applyFont="1" applyFill="1" applyBorder="1" applyAlignment="1">
      <alignment horizontal="center"/>
    </xf>
    <xf numFmtId="166" fontId="5" fillId="0" borderId="5" xfId="0" applyNumberFormat="1" applyFont="1" applyBorder="1"/>
    <xf numFmtId="166" fontId="0" fillId="0" borderId="5" xfId="0" applyNumberFormat="1" applyBorder="1"/>
    <xf numFmtId="166" fontId="5" fillId="0" borderId="7" xfId="0" applyNumberFormat="1" applyFont="1" applyBorder="1"/>
    <xf numFmtId="166" fontId="5" fillId="0" borderId="4" xfId="0" applyNumberFormat="1" applyFont="1" applyBorder="1"/>
    <xf numFmtId="0" fontId="5" fillId="3" borderId="1" xfId="0" applyFont="1" applyFill="1" applyBorder="1" applyAlignment="1" applyProtection="1">
      <alignment horizontal="left"/>
    </xf>
    <xf numFmtId="17" fontId="5" fillId="3" borderId="1" xfId="0" quotePrefix="1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166" fontId="13" fillId="3" borderId="1" xfId="0" applyNumberFormat="1" applyFont="1" applyFill="1" applyBorder="1" applyAlignment="1" applyProtection="1">
      <alignment horizontal="left"/>
    </xf>
    <xf numFmtId="166" fontId="5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 applyProtection="1">
      <alignment horizontal="center"/>
    </xf>
    <xf numFmtId="166" fontId="13" fillId="3" borderId="7" xfId="0" applyNumberFormat="1" applyFont="1" applyFill="1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/>
    <xf numFmtId="0" fontId="10" fillId="3" borderId="1" xfId="0" applyFont="1" applyFill="1" applyBorder="1"/>
    <xf numFmtId="0" fontId="5" fillId="3" borderId="8" xfId="0" applyFont="1" applyFill="1" applyBorder="1"/>
    <xf numFmtId="0" fontId="5" fillId="2" borderId="2" xfId="0" applyFont="1" applyFill="1" applyBorder="1" applyAlignment="1" applyProtection="1">
      <alignment horizontal="left"/>
    </xf>
    <xf numFmtId="1" fontId="7" fillId="0" borderId="2" xfId="0" applyNumberFormat="1" applyFont="1" applyFill="1" applyBorder="1" applyAlignment="1" applyProtection="1">
      <alignment horizontal="center"/>
    </xf>
    <xf numFmtId="0" fontId="12" fillId="0" borderId="0" xfId="0" applyFont="1" applyBorder="1"/>
    <xf numFmtId="0" fontId="12" fillId="0" borderId="1" xfId="0" applyFont="1" applyFill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/>
    <xf numFmtId="166" fontId="1" fillId="0" borderId="1" xfId="0" applyNumberFormat="1" applyFont="1" applyFill="1" applyBorder="1" applyProtection="1"/>
    <xf numFmtId="166" fontId="2" fillId="0" borderId="1" xfId="0" applyNumberFormat="1" applyFont="1" applyFill="1" applyBorder="1" applyProtection="1"/>
    <xf numFmtId="166" fontId="12" fillId="0" borderId="1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right"/>
    </xf>
    <xf numFmtId="166" fontId="12" fillId="0" borderId="0" xfId="0" applyNumberFormat="1" applyFont="1" applyFill="1" applyBorder="1" applyAlignment="1" applyProtection="1">
      <alignment horizontal="left"/>
    </xf>
    <xf numFmtId="165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/>
    <xf numFmtId="0" fontId="12" fillId="0" borderId="1" xfId="0" applyFont="1" applyFill="1" applyBorder="1" applyAlignment="1" applyProtection="1">
      <alignment horizontal="right"/>
    </xf>
    <xf numFmtId="166" fontId="5" fillId="0" borderId="3" xfId="0" applyNumberFormat="1" applyFont="1" applyBorder="1"/>
    <xf numFmtId="166" fontId="5" fillId="0" borderId="6" xfId="0" applyNumberFormat="1" applyFont="1" applyBorder="1" applyAlignment="1">
      <alignment horizontal="right"/>
    </xf>
    <xf numFmtId="165" fontId="6" fillId="0" borderId="3" xfId="0" applyNumberFormat="1" applyFont="1" applyBorder="1"/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5" fontId="6" fillId="0" borderId="0" xfId="0" applyNumberFormat="1" applyFont="1" applyBorder="1"/>
    <xf numFmtId="166" fontId="5" fillId="0" borderId="0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66" fontId="5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65" fontId="6" fillId="0" borderId="8" xfId="0" applyNumberFormat="1" applyFont="1" applyBorder="1"/>
    <xf numFmtId="166" fontId="5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7" fontId="6" fillId="0" borderId="0" xfId="0" applyNumberFormat="1" applyFont="1" applyBorder="1"/>
    <xf numFmtId="167" fontId="6" fillId="0" borderId="8" xfId="0" applyNumberFormat="1" applyFont="1" applyBorder="1"/>
    <xf numFmtId="0" fontId="2" fillId="0" borderId="0" xfId="1" applyBorder="1"/>
    <xf numFmtId="166" fontId="2" fillId="0" borderId="0" xfId="1" applyNumberFormat="1" applyBorder="1"/>
    <xf numFmtId="0" fontId="2" fillId="0" borderId="0" xfId="1" applyFont="1" applyBorder="1"/>
    <xf numFmtId="0" fontId="5" fillId="0" borderId="0" xfId="1" applyFont="1" applyBorder="1"/>
    <xf numFmtId="0" fontId="12" fillId="0" borderId="0" xfId="1" applyFont="1" applyBorder="1"/>
    <xf numFmtId="0" fontId="12" fillId="0" borderId="1" xfId="1" applyFont="1" applyFill="1" applyBorder="1" applyAlignment="1" applyProtection="1">
      <alignment horizontal="left"/>
    </xf>
    <xf numFmtId="0" fontId="12" fillId="0" borderId="1" xfId="1" applyFont="1" applyBorder="1"/>
    <xf numFmtId="0" fontId="12" fillId="0" borderId="1" xfId="1" applyFont="1" applyFill="1" applyBorder="1"/>
    <xf numFmtId="0" fontId="13" fillId="0" borderId="1" xfId="1" applyFont="1" applyFill="1" applyBorder="1"/>
    <xf numFmtId="0" fontId="12" fillId="0" borderId="1" xfId="1" applyFont="1" applyFill="1" applyBorder="1" applyAlignment="1" applyProtection="1">
      <alignment horizontal="right"/>
    </xf>
    <xf numFmtId="166" fontId="1" fillId="0" borderId="1" xfId="1" applyNumberFormat="1" applyFont="1" applyFill="1" applyBorder="1" applyProtection="1"/>
    <xf numFmtId="166" fontId="2" fillId="0" borderId="1" xfId="1" applyNumberFormat="1" applyFont="1" applyFill="1" applyBorder="1" applyProtection="1"/>
    <xf numFmtId="166" fontId="12" fillId="0" borderId="1" xfId="1" applyNumberFormat="1" applyFont="1" applyFill="1" applyBorder="1" applyAlignment="1" applyProtection="1">
      <alignment horizontal="center"/>
    </xf>
    <xf numFmtId="1" fontId="12" fillId="0" borderId="1" xfId="1" applyNumberFormat="1" applyFont="1" applyFill="1" applyBorder="1" applyAlignment="1" applyProtection="1">
      <alignment horizontal="right"/>
    </xf>
    <xf numFmtId="166" fontId="12" fillId="0" borderId="0" xfId="1" applyNumberFormat="1" applyFont="1" applyFill="1" applyBorder="1" applyAlignment="1" applyProtection="1">
      <alignment horizontal="left"/>
    </xf>
    <xf numFmtId="165" fontId="12" fillId="0" borderId="0" xfId="1" applyNumberFormat="1" applyFont="1" applyFill="1" applyBorder="1" applyAlignment="1" applyProtection="1">
      <alignment horizontal="right"/>
    </xf>
    <xf numFmtId="164" fontId="12" fillId="0" borderId="0" xfId="1" applyNumberFormat="1" applyFont="1" applyBorder="1"/>
    <xf numFmtId="0" fontId="5" fillId="2" borderId="2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/>
    </xf>
    <xf numFmtId="166" fontId="1" fillId="2" borderId="0" xfId="1" applyNumberFormat="1" applyFont="1" applyFill="1" applyBorder="1" applyAlignment="1" applyProtection="1">
      <alignment horizontal="left"/>
    </xf>
    <xf numFmtId="166" fontId="5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 applyProtection="1">
      <alignment horizontal="right"/>
    </xf>
    <xf numFmtId="1" fontId="5" fillId="0" borderId="2" xfId="1" applyNumberFormat="1" applyFont="1" applyFill="1" applyBorder="1" applyAlignment="1" applyProtection="1">
      <alignment horizontal="center"/>
    </xf>
    <xf numFmtId="166" fontId="5" fillId="2" borderId="0" xfId="1" quotePrefix="1" applyNumberFormat="1" applyFont="1" applyFill="1" applyBorder="1" applyAlignment="1" applyProtection="1">
      <alignment horizontal="center"/>
    </xf>
    <xf numFmtId="166" fontId="5" fillId="2" borderId="0" xfId="1" applyNumberFormat="1" applyFont="1" applyFill="1" applyBorder="1" applyAlignment="1" applyProtection="1">
      <alignment horizontal="center"/>
    </xf>
    <xf numFmtId="1" fontId="2" fillId="0" borderId="0" xfId="1" applyNumberFormat="1" applyFont="1" applyBorder="1"/>
    <xf numFmtId="0" fontId="5" fillId="3" borderId="1" xfId="1" applyFont="1" applyFill="1" applyBorder="1" applyAlignment="1" applyProtection="1">
      <alignment horizontal="left"/>
    </xf>
    <xf numFmtId="17" fontId="5" fillId="3" borderId="1" xfId="1" quotePrefix="1" applyNumberFormat="1" applyFont="1" applyFill="1" applyBorder="1" applyAlignment="1" applyProtection="1">
      <alignment horizontal="left"/>
    </xf>
    <xf numFmtId="0" fontId="5" fillId="3" borderId="1" xfId="1" applyFont="1" applyFill="1" applyBorder="1" applyAlignment="1" applyProtection="1">
      <alignment horizontal="center"/>
    </xf>
    <xf numFmtId="166" fontId="13" fillId="3" borderId="1" xfId="1" applyNumberFormat="1" applyFont="1" applyFill="1" applyBorder="1" applyAlignment="1" applyProtection="1">
      <alignment horizontal="left"/>
    </xf>
    <xf numFmtId="166" fontId="5" fillId="3" borderId="1" xfId="1" applyNumberFormat="1" applyFont="1" applyFill="1" applyBorder="1" applyAlignment="1">
      <alignment horizontal="center"/>
    </xf>
    <xf numFmtId="166" fontId="1" fillId="3" borderId="1" xfId="1" applyNumberFormat="1" applyFont="1" applyFill="1" applyBorder="1" applyAlignment="1" applyProtection="1">
      <alignment horizontal="center"/>
    </xf>
    <xf numFmtId="166" fontId="13" fillId="3" borderId="7" xfId="1" applyNumberFormat="1" applyFont="1" applyFill="1" applyBorder="1" applyAlignment="1" applyProtection="1">
      <alignment horizontal="center"/>
    </xf>
    <xf numFmtId="166" fontId="5" fillId="3" borderId="1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/>
    <xf numFmtId="0" fontId="2" fillId="3" borderId="1" xfId="1" applyFont="1" applyFill="1" applyBorder="1"/>
    <xf numFmtId="0" fontId="2" fillId="0" borderId="1" xfId="1" applyBorder="1"/>
    <xf numFmtId="0" fontId="5" fillId="3" borderId="2" xfId="1" applyFont="1" applyFill="1" applyBorder="1" applyAlignment="1">
      <alignment horizontal="right"/>
    </xf>
    <xf numFmtId="166" fontId="12" fillId="3" borderId="2" xfId="1" applyNumberFormat="1" applyFont="1" applyFill="1" applyBorder="1" applyAlignment="1" applyProtection="1">
      <alignment horizontal="right"/>
    </xf>
    <xf numFmtId="166" fontId="5" fillId="3" borderId="4" xfId="1" applyNumberFormat="1" applyFont="1" applyFill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166" fontId="5" fillId="3" borderId="2" xfId="1" applyNumberFormat="1" applyFont="1" applyFill="1" applyBorder="1" applyAlignment="1">
      <alignment horizontal="center"/>
    </xf>
    <xf numFmtId="1" fontId="1" fillId="3" borderId="2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6" fontId="2" fillId="3" borderId="2" xfId="1" applyNumberFormat="1" applyFont="1" applyFill="1" applyBorder="1" applyAlignment="1" applyProtection="1">
      <alignment horizontal="center"/>
    </xf>
    <xf numFmtId="166" fontId="1" fillId="3" borderId="2" xfId="1" applyNumberFormat="1" applyFont="1" applyFill="1" applyBorder="1" applyAlignment="1" applyProtection="1">
      <alignment horizontal="center"/>
    </xf>
    <xf numFmtId="0" fontId="2" fillId="0" borderId="2" xfId="1" applyBorder="1"/>
    <xf numFmtId="0" fontId="3" fillId="0" borderId="3" xfId="1" applyFont="1" applyBorder="1"/>
    <xf numFmtId="0" fontId="5" fillId="3" borderId="3" xfId="1" applyFont="1" applyFill="1" applyBorder="1"/>
    <xf numFmtId="166" fontId="5" fillId="0" borderId="3" xfId="1" applyNumberFormat="1" applyFont="1" applyBorder="1"/>
    <xf numFmtId="166" fontId="5" fillId="0" borderId="6" xfId="1" applyNumberFormat="1" applyFont="1" applyBorder="1" applyAlignment="1">
      <alignment horizontal="right"/>
    </xf>
    <xf numFmtId="165" fontId="6" fillId="0" borderId="3" xfId="1" applyNumberFormat="1" applyFont="1" applyBorder="1"/>
    <xf numFmtId="166" fontId="5" fillId="0" borderId="3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5" fillId="3" borderId="0" xfId="1" applyFont="1" applyFill="1" applyBorder="1"/>
    <xf numFmtId="166" fontId="5" fillId="0" borderId="0" xfId="1" applyNumberFormat="1" applyFont="1" applyBorder="1"/>
    <xf numFmtId="166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/>
    <xf numFmtId="166" fontId="5" fillId="0" borderId="0" xfId="1" applyNumberFormat="1" applyFont="1" applyBorder="1" applyAlignment="1">
      <alignment horizontal="right"/>
    </xf>
    <xf numFmtId="165" fontId="2" fillId="0" borderId="1" xfId="1" applyNumberFormat="1" applyFont="1" applyBorder="1"/>
    <xf numFmtId="0" fontId="3" fillId="0" borderId="8" xfId="1" applyFont="1" applyBorder="1" applyAlignment="1">
      <alignment horizontal="left"/>
    </xf>
    <xf numFmtId="0" fontId="5" fillId="3" borderId="8" xfId="1" applyFont="1" applyFill="1" applyBorder="1"/>
    <xf numFmtId="166" fontId="5" fillId="0" borderId="8" xfId="1" applyNumberFormat="1" applyFont="1" applyBorder="1"/>
    <xf numFmtId="166" fontId="5" fillId="0" borderId="9" xfId="1" applyNumberFormat="1" applyFont="1" applyBorder="1" applyAlignment="1">
      <alignment horizontal="right"/>
    </xf>
    <xf numFmtId="165" fontId="6" fillId="0" borderId="8" xfId="1" applyNumberFormat="1" applyFont="1" applyBorder="1"/>
    <xf numFmtId="166" fontId="5" fillId="0" borderId="8" xfId="1" applyNumberFormat="1" applyFont="1" applyBorder="1" applyAlignment="1">
      <alignment horizontal="right"/>
    </xf>
    <xf numFmtId="165" fontId="2" fillId="0" borderId="0" xfId="1" applyNumberFormat="1" applyFont="1" applyBorder="1"/>
    <xf numFmtId="0" fontId="5" fillId="0" borderId="0" xfId="1" applyFont="1" applyBorder="1" applyAlignment="1">
      <alignment horizontal="left"/>
    </xf>
    <xf numFmtId="165" fontId="2" fillId="0" borderId="2" xfId="1" applyNumberFormat="1" applyFont="1" applyBorder="1"/>
    <xf numFmtId="0" fontId="3" fillId="0" borderId="1" xfId="1" applyFont="1" applyBorder="1"/>
    <xf numFmtId="0" fontId="5" fillId="3" borderId="1" xfId="1" applyFont="1" applyFill="1" applyBorder="1"/>
    <xf numFmtId="166" fontId="5" fillId="0" borderId="1" xfId="1" applyNumberFormat="1" applyFont="1" applyBorder="1"/>
    <xf numFmtId="166" fontId="5" fillId="0" borderId="7" xfId="1" applyNumberFormat="1" applyFont="1" applyBorder="1"/>
    <xf numFmtId="165" fontId="5" fillId="0" borderId="1" xfId="1" applyNumberFormat="1" applyFont="1" applyBorder="1"/>
    <xf numFmtId="0" fontId="3" fillId="0" borderId="0" xfId="1" applyFont="1" applyBorder="1"/>
    <xf numFmtId="166" fontId="5" fillId="0" borderId="5" xfId="1" applyNumberFormat="1" applyFont="1" applyBorder="1"/>
    <xf numFmtId="165" fontId="5" fillId="0" borderId="0" xfId="1" applyNumberFormat="1" applyFont="1" applyBorder="1"/>
    <xf numFmtId="1" fontId="5" fillId="0" borderId="0" xfId="1" applyNumberFormat="1" applyFont="1" applyBorder="1"/>
    <xf numFmtId="0" fontId="5" fillId="0" borderId="2" xfId="1" applyFont="1" applyBorder="1"/>
    <xf numFmtId="0" fontId="5" fillId="3" borderId="2" xfId="1" applyFont="1" applyFill="1" applyBorder="1"/>
    <xf numFmtId="166" fontId="5" fillId="0" borderId="2" xfId="1" applyNumberFormat="1" applyFont="1" applyBorder="1"/>
    <xf numFmtId="166" fontId="5" fillId="0" borderId="4" xfId="1" applyNumberFormat="1" applyFont="1" applyBorder="1"/>
    <xf numFmtId="165" fontId="5" fillId="0" borderId="2" xfId="1" applyNumberFormat="1" applyFont="1" applyBorder="1"/>
    <xf numFmtId="166" fontId="2" fillId="0" borderId="5" xfId="1" applyNumberFormat="1" applyBorder="1"/>
    <xf numFmtId="165" fontId="2" fillId="0" borderId="0" xfId="1" applyNumberFormat="1" applyBorder="1"/>
  </cellXfs>
  <cellStyles count="2">
    <cellStyle name="Normal" xfId="0" builtinId="0"/>
    <cellStyle name="Normal 2" xfId="1"/>
  </cellStyles>
  <dxfs count="48"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AEAE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5044" y="715138"/>
          <a:ext cx="355765" cy="43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1162771</xdr:colOff>
      <xdr:row>0</xdr:row>
      <xdr:rowOff>22411</xdr:rowOff>
    </xdr:from>
    <xdr:to>
      <xdr:col>0</xdr:col>
      <xdr:colOff>1518536</xdr:colOff>
      <xdr:row>1</xdr:row>
      <xdr:rowOff>142684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971" y="708211"/>
          <a:ext cx="355765" cy="434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AO2331"/>
  <sheetViews>
    <sheetView showZeros="0" tabSelected="1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168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167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98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42" t="s">
        <v>9</v>
      </c>
      <c r="B5" s="43"/>
      <c r="C5" s="43"/>
      <c r="D5" s="43"/>
      <c r="E5" s="43"/>
      <c r="F5" s="76">
        <v>1</v>
      </c>
      <c r="G5" s="76"/>
      <c r="H5" s="76"/>
      <c r="I5" s="76"/>
      <c r="J5" s="76"/>
      <c r="K5" s="77"/>
      <c r="L5" s="78">
        <f>+(K5/K$73)*100</f>
        <v>0</v>
      </c>
      <c r="M5" s="79"/>
      <c r="N5" s="78"/>
      <c r="O5" s="79"/>
      <c r="P5" s="78"/>
      <c r="Q5" s="79"/>
      <c r="R5" s="78"/>
      <c r="S5" s="79"/>
      <c r="T5" s="78"/>
      <c r="U5" s="79"/>
      <c r="V5" s="7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161</v>
      </c>
      <c r="B6" s="11">
        <v>3</v>
      </c>
      <c r="C6" s="11"/>
      <c r="D6" s="11">
        <v>1</v>
      </c>
      <c r="E6" s="11"/>
      <c r="F6" s="1"/>
      <c r="G6" s="1"/>
      <c r="H6" s="1"/>
      <c r="I6" s="1"/>
      <c r="J6" s="1"/>
      <c r="K6" s="80">
        <v>1</v>
      </c>
      <c r="L6" s="81">
        <f t="shared" ref="L6:L69" si="0">+(K6/K$73)*100</f>
        <v>5.6980056980056974E-2</v>
      </c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83" t="s">
        <v>11</v>
      </c>
      <c r="B7" s="60"/>
      <c r="C7" s="60"/>
      <c r="D7" s="60"/>
      <c r="E7" s="60"/>
      <c r="F7" s="84"/>
      <c r="G7" s="84"/>
      <c r="H7" s="84"/>
      <c r="I7" s="84"/>
      <c r="J7" s="84"/>
      <c r="K7" s="85">
        <f t="shared" ref="K7:K69" si="1">SUM(F7:J7)</f>
        <v>0</v>
      </c>
      <c r="L7" s="86">
        <f t="shared" si="0"/>
        <v>0</v>
      </c>
      <c r="M7" s="87"/>
      <c r="N7" s="86"/>
      <c r="O7" s="87"/>
      <c r="P7" s="86"/>
      <c r="Q7" s="87"/>
      <c r="R7" s="86"/>
      <c r="S7" s="87"/>
      <c r="T7" s="86"/>
      <c r="U7" s="87"/>
      <c r="V7" s="86"/>
    </row>
    <row r="8" spans="1:41" ht="11.1" customHeight="1" x14ac:dyDescent="0.2">
      <c r="A8" s="28" t="s">
        <v>163</v>
      </c>
      <c r="B8" s="11"/>
      <c r="C8" s="11"/>
      <c r="D8" s="11"/>
      <c r="E8" s="11"/>
      <c r="F8" s="1"/>
      <c r="G8" s="1"/>
      <c r="H8" s="1"/>
      <c r="I8" s="1"/>
      <c r="J8" s="1"/>
      <c r="K8" s="80">
        <f t="shared" si="1"/>
        <v>0</v>
      </c>
      <c r="L8" s="81">
        <f t="shared" si="0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5" customFormat="1" ht="11.25" customHeight="1" x14ac:dyDescent="0.2">
      <c r="A9" s="88" t="s">
        <v>12</v>
      </c>
      <c r="B9" s="11">
        <v>3</v>
      </c>
      <c r="C9" s="11">
        <v>3</v>
      </c>
      <c r="D9" s="11">
        <v>2</v>
      </c>
      <c r="E9" s="11"/>
      <c r="F9" s="1"/>
      <c r="G9" s="1"/>
      <c r="H9" s="1"/>
      <c r="I9" s="1">
        <v>1</v>
      </c>
      <c r="J9" s="1"/>
      <c r="K9" s="80">
        <f t="shared" si="1"/>
        <v>1</v>
      </c>
      <c r="L9" s="81">
        <f t="shared" si="0"/>
        <v>5.6980056980056974E-2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3" t="s">
        <v>109</v>
      </c>
      <c r="B10" s="60">
        <v>0</v>
      </c>
      <c r="C10" s="60"/>
      <c r="D10" s="60">
        <v>0</v>
      </c>
      <c r="E10" s="60"/>
      <c r="F10" s="84"/>
      <c r="G10" s="84"/>
      <c r="H10" s="84"/>
      <c r="I10" s="84"/>
      <c r="J10" s="84"/>
      <c r="K10" s="85">
        <f t="shared" si="1"/>
        <v>0</v>
      </c>
      <c r="L10" s="86">
        <f t="shared" si="0"/>
        <v>0</v>
      </c>
      <c r="M10" s="87"/>
      <c r="N10" s="86"/>
      <c r="O10" s="87"/>
      <c r="P10" s="86"/>
      <c r="Q10" s="87"/>
      <c r="R10" s="86"/>
      <c r="S10" s="87"/>
      <c r="T10" s="86"/>
      <c r="U10" s="87"/>
      <c r="V10" s="86"/>
    </row>
    <row r="11" spans="1:41" ht="11.1" customHeight="1" x14ac:dyDescent="0.2">
      <c r="A11" s="28" t="s">
        <v>147</v>
      </c>
      <c r="B11" s="11"/>
      <c r="C11" s="11">
        <v>2</v>
      </c>
      <c r="D11" s="11"/>
      <c r="E11" s="11"/>
      <c r="F11" s="1">
        <v>25</v>
      </c>
      <c r="G11" s="1">
        <v>14</v>
      </c>
      <c r="H11" s="1">
        <v>14</v>
      </c>
      <c r="I11" s="1">
        <v>8</v>
      </c>
      <c r="J11" s="1">
        <v>3</v>
      </c>
      <c r="K11" s="80">
        <f t="shared" si="1"/>
        <v>64</v>
      </c>
      <c r="L11" s="81">
        <f t="shared" si="0"/>
        <v>3.6467236467236464</v>
      </c>
      <c r="M11" s="82"/>
      <c r="N11" s="81"/>
      <c r="O11" s="82"/>
      <c r="P11" s="81"/>
      <c r="Q11" s="82"/>
      <c r="R11" s="81"/>
      <c r="S11" s="82"/>
      <c r="T11" s="81"/>
      <c r="U11" s="82"/>
      <c r="V11" s="81"/>
    </row>
    <row r="12" spans="1:41" ht="11.1" customHeight="1" x14ac:dyDescent="0.2">
      <c r="A12" s="88" t="s">
        <v>13</v>
      </c>
      <c r="B12" s="11">
        <v>2</v>
      </c>
      <c r="C12" s="11">
        <v>2</v>
      </c>
      <c r="D12" s="11">
        <v>3</v>
      </c>
      <c r="E12" s="11"/>
      <c r="F12" s="1"/>
      <c r="G12" s="1">
        <v>1</v>
      </c>
      <c r="H12" s="1"/>
      <c r="I12" s="1"/>
      <c r="J12" s="1"/>
      <c r="K12" s="80">
        <f t="shared" si="1"/>
        <v>1</v>
      </c>
      <c r="L12" s="81">
        <f t="shared" si="0"/>
        <v>5.6980056980056974E-2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3" t="s">
        <v>14</v>
      </c>
      <c r="B13" s="60"/>
      <c r="C13" s="60"/>
      <c r="D13" s="60"/>
      <c r="E13" s="60"/>
      <c r="F13" s="84"/>
      <c r="G13" s="84"/>
      <c r="H13" s="84"/>
      <c r="I13" s="84"/>
      <c r="J13" s="84"/>
      <c r="K13" s="85">
        <f t="shared" si="1"/>
        <v>0</v>
      </c>
      <c r="L13" s="86">
        <f t="shared" si="0"/>
        <v>0</v>
      </c>
      <c r="M13" s="87"/>
      <c r="N13" s="86"/>
      <c r="O13" s="87"/>
      <c r="P13" s="86"/>
      <c r="Q13" s="87"/>
      <c r="R13" s="86"/>
      <c r="S13" s="87"/>
      <c r="T13" s="86"/>
      <c r="U13" s="87"/>
      <c r="V13" s="86"/>
    </row>
    <row r="14" spans="1:41" ht="11.1" customHeight="1" x14ac:dyDescent="0.2">
      <c r="A14" s="28" t="s">
        <v>134</v>
      </c>
      <c r="B14" s="11"/>
      <c r="C14" s="11">
        <v>3</v>
      </c>
      <c r="D14" s="11"/>
      <c r="E14" s="11"/>
      <c r="F14" s="1"/>
      <c r="G14" s="1"/>
      <c r="H14" s="1"/>
      <c r="I14" s="1"/>
      <c r="J14" s="1"/>
      <c r="K14" s="80">
        <f t="shared" si="1"/>
        <v>0</v>
      </c>
      <c r="L14" s="81">
        <f t="shared" si="0"/>
        <v>0</v>
      </c>
      <c r="M14" s="82"/>
      <c r="N14" s="81"/>
      <c r="O14" s="82"/>
      <c r="P14" s="81"/>
      <c r="Q14" s="82"/>
      <c r="R14" s="81"/>
      <c r="S14" s="82"/>
      <c r="T14" s="81"/>
      <c r="U14" s="82"/>
      <c r="V14" s="81"/>
    </row>
    <row r="15" spans="1:41" ht="11.1" customHeight="1" x14ac:dyDescent="0.2">
      <c r="A15" s="88" t="s">
        <v>16</v>
      </c>
      <c r="B15" s="11">
        <v>2</v>
      </c>
      <c r="C15" s="11">
        <v>3</v>
      </c>
      <c r="D15" s="11">
        <v>1</v>
      </c>
      <c r="E15" s="11"/>
      <c r="F15" s="1">
        <v>3</v>
      </c>
      <c r="G15" s="1"/>
      <c r="H15" s="1"/>
      <c r="I15" s="1"/>
      <c r="J15" s="1"/>
      <c r="K15" s="80">
        <f t="shared" si="1"/>
        <v>3</v>
      </c>
      <c r="L15" s="81">
        <f t="shared" si="0"/>
        <v>0.17094017094017094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3" t="s">
        <v>18</v>
      </c>
      <c r="B16" s="60"/>
      <c r="C16" s="60"/>
      <c r="D16" s="60"/>
      <c r="E16" s="60"/>
      <c r="F16" s="84"/>
      <c r="G16" s="84"/>
      <c r="H16" s="84"/>
      <c r="I16" s="84"/>
      <c r="J16" s="84"/>
      <c r="K16" s="85">
        <f t="shared" si="1"/>
        <v>0</v>
      </c>
      <c r="L16" s="86">
        <f t="shared" si="0"/>
        <v>0</v>
      </c>
      <c r="M16" s="87"/>
      <c r="N16" s="86"/>
      <c r="O16" s="87"/>
      <c r="P16" s="86"/>
      <c r="Q16" s="87"/>
      <c r="R16" s="86"/>
      <c r="S16" s="87"/>
      <c r="T16" s="86"/>
      <c r="U16" s="87"/>
      <c r="V16" s="86"/>
    </row>
    <row r="17" spans="1:22" ht="11.1" customHeight="1" x14ac:dyDescent="0.2">
      <c r="A17" s="28" t="s">
        <v>135</v>
      </c>
      <c r="B17" s="11"/>
      <c r="C17" s="11"/>
      <c r="D17" s="11"/>
      <c r="E17" s="11"/>
      <c r="F17" s="1"/>
      <c r="G17" s="1"/>
      <c r="H17" s="1"/>
      <c r="I17" s="1"/>
      <c r="J17" s="1"/>
      <c r="K17" s="80">
        <f t="shared" si="1"/>
        <v>0</v>
      </c>
      <c r="L17" s="81">
        <f t="shared" si="0"/>
        <v>0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8" t="s">
        <v>110</v>
      </c>
      <c r="B18" s="11">
        <v>1</v>
      </c>
      <c r="C18" s="11">
        <v>1</v>
      </c>
      <c r="D18" s="11">
        <v>2</v>
      </c>
      <c r="E18" s="11"/>
      <c r="F18" s="1">
        <v>8</v>
      </c>
      <c r="G18" s="1">
        <v>4</v>
      </c>
      <c r="H18" s="1">
        <v>8</v>
      </c>
      <c r="I18" s="1">
        <v>1</v>
      </c>
      <c r="J18" s="1"/>
      <c r="K18" s="80">
        <f t="shared" si="1"/>
        <v>21</v>
      </c>
      <c r="L18" s="81">
        <f t="shared" si="0"/>
        <v>1.1965811965811968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83" t="s">
        <v>19</v>
      </c>
      <c r="B19" s="60"/>
      <c r="C19" s="60"/>
      <c r="D19" s="60"/>
      <c r="E19" s="60"/>
      <c r="F19" s="84"/>
      <c r="G19" s="84"/>
      <c r="H19" s="84"/>
      <c r="I19" s="84"/>
      <c r="J19" s="84"/>
      <c r="K19" s="85">
        <f t="shared" si="1"/>
        <v>0</v>
      </c>
      <c r="L19" s="86">
        <f t="shared" si="0"/>
        <v>0</v>
      </c>
      <c r="M19" s="87"/>
      <c r="N19" s="86"/>
      <c r="O19" s="87"/>
      <c r="P19" s="86"/>
      <c r="Q19" s="87"/>
      <c r="R19" s="86"/>
      <c r="S19" s="87"/>
      <c r="T19" s="86"/>
      <c r="U19" s="87"/>
      <c r="V19" s="86"/>
    </row>
    <row r="20" spans="1:22" ht="11.1" customHeight="1" x14ac:dyDescent="0.2">
      <c r="A20" s="28" t="s">
        <v>136</v>
      </c>
      <c r="B20" s="11">
        <v>3</v>
      </c>
      <c r="C20" s="11">
        <v>4</v>
      </c>
      <c r="D20" s="11">
        <v>2</v>
      </c>
      <c r="E20" s="11"/>
      <c r="F20" s="1"/>
      <c r="G20" s="1"/>
      <c r="H20" s="1"/>
      <c r="I20" s="1"/>
      <c r="J20" s="1"/>
      <c r="K20" s="80">
        <f t="shared" si="1"/>
        <v>0</v>
      </c>
      <c r="L20" s="81">
        <f t="shared" si="0"/>
        <v>0</v>
      </c>
      <c r="M20" s="82"/>
      <c r="N20" s="81"/>
      <c r="O20" s="82"/>
      <c r="P20" s="81"/>
      <c r="Q20" s="82"/>
      <c r="R20" s="81"/>
      <c r="S20" s="82"/>
      <c r="T20" s="81"/>
      <c r="U20" s="82"/>
      <c r="V20" s="81"/>
    </row>
    <row r="21" spans="1:22" ht="11.1" customHeight="1" x14ac:dyDescent="0.2">
      <c r="A21" s="88" t="s">
        <v>23</v>
      </c>
      <c r="B21" s="11">
        <v>3</v>
      </c>
      <c r="C21" s="11">
        <v>4</v>
      </c>
      <c r="D21" s="11">
        <v>3</v>
      </c>
      <c r="E21" s="11"/>
      <c r="F21" s="1">
        <v>6</v>
      </c>
      <c r="G21" s="1">
        <v>1</v>
      </c>
      <c r="H21" s="1">
        <v>3</v>
      </c>
      <c r="I21" s="1">
        <v>2</v>
      </c>
      <c r="J21" s="1"/>
      <c r="K21" s="80">
        <f t="shared" si="1"/>
        <v>12</v>
      </c>
      <c r="L21" s="81">
        <f t="shared" si="0"/>
        <v>0.68376068376068377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3" t="s">
        <v>25</v>
      </c>
      <c r="B22" s="60"/>
      <c r="C22" s="60"/>
      <c r="D22" s="60"/>
      <c r="E22" s="60"/>
      <c r="F22" s="84"/>
      <c r="G22" s="84"/>
      <c r="H22" s="84"/>
      <c r="I22" s="84"/>
      <c r="J22" s="84"/>
      <c r="K22" s="85">
        <f t="shared" si="1"/>
        <v>0</v>
      </c>
      <c r="L22" s="86">
        <f t="shared" si="0"/>
        <v>0</v>
      </c>
      <c r="M22" s="87"/>
      <c r="N22" s="86"/>
      <c r="O22" s="87"/>
      <c r="P22" s="86"/>
      <c r="Q22" s="87"/>
      <c r="R22" s="86"/>
      <c r="S22" s="87"/>
      <c r="T22" s="86"/>
      <c r="U22" s="87"/>
      <c r="V22" s="86"/>
    </row>
    <row r="23" spans="1:22" ht="11.1" customHeight="1" x14ac:dyDescent="0.2">
      <c r="A23" s="28" t="s">
        <v>128</v>
      </c>
      <c r="B23" s="11"/>
      <c r="C23" s="11"/>
      <c r="D23" s="11"/>
      <c r="E23" s="11"/>
      <c r="F23" s="1"/>
      <c r="G23" s="1"/>
      <c r="H23" s="1"/>
      <c r="I23" s="1"/>
      <c r="J23" s="1"/>
      <c r="K23" s="80">
        <f t="shared" si="1"/>
        <v>0</v>
      </c>
      <c r="L23" s="81">
        <f t="shared" si="0"/>
        <v>0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88" t="s">
        <v>26</v>
      </c>
      <c r="B24" s="11">
        <v>4</v>
      </c>
      <c r="C24" s="11">
        <v>5</v>
      </c>
      <c r="D24" s="11">
        <v>2</v>
      </c>
      <c r="E24" s="11"/>
      <c r="F24" s="1">
        <v>56</v>
      </c>
      <c r="G24" s="1">
        <v>27</v>
      </c>
      <c r="H24" s="1">
        <v>39</v>
      </c>
      <c r="I24" s="1">
        <v>52</v>
      </c>
      <c r="J24" s="1">
        <v>160</v>
      </c>
      <c r="K24" s="80">
        <f t="shared" si="1"/>
        <v>334</v>
      </c>
      <c r="L24" s="81">
        <f t="shared" si="0"/>
        <v>19.03133903133903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3" t="s">
        <v>27</v>
      </c>
      <c r="B25" s="60"/>
      <c r="C25" s="60"/>
      <c r="D25" s="60"/>
      <c r="E25" s="60"/>
      <c r="F25" s="84"/>
      <c r="G25" s="84"/>
      <c r="H25" s="84"/>
      <c r="I25" s="84"/>
      <c r="J25" s="84"/>
      <c r="K25" s="85">
        <f t="shared" si="1"/>
        <v>0</v>
      </c>
      <c r="L25" s="86">
        <f t="shared" si="0"/>
        <v>0</v>
      </c>
      <c r="M25" s="87"/>
      <c r="N25" s="86"/>
      <c r="O25" s="87"/>
      <c r="P25" s="86"/>
      <c r="Q25" s="87"/>
      <c r="R25" s="86"/>
      <c r="S25" s="87"/>
      <c r="T25" s="86"/>
      <c r="U25" s="87"/>
      <c r="V25" s="86"/>
    </row>
    <row r="26" spans="1:22" ht="11.1" customHeight="1" x14ac:dyDescent="0.2">
      <c r="A26" s="28" t="s">
        <v>127</v>
      </c>
      <c r="B26" s="11">
        <v>1</v>
      </c>
      <c r="C26" s="11">
        <v>3</v>
      </c>
      <c r="D26" s="11">
        <v>2</v>
      </c>
      <c r="E26" s="11"/>
      <c r="F26" s="1"/>
      <c r="G26" s="1"/>
      <c r="H26" s="1"/>
      <c r="I26" s="1">
        <v>1</v>
      </c>
      <c r="J26" s="1"/>
      <c r="K26" s="80">
        <f t="shared" si="1"/>
        <v>1</v>
      </c>
      <c r="L26" s="81">
        <f t="shared" si="0"/>
        <v>5.6980056980056974E-2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3" t="s">
        <v>29</v>
      </c>
      <c r="B27" s="60"/>
      <c r="C27" s="60"/>
      <c r="D27" s="60"/>
      <c r="E27" s="60"/>
      <c r="F27" s="84"/>
      <c r="G27" s="84"/>
      <c r="H27" s="84"/>
      <c r="I27" s="84"/>
      <c r="J27" s="84"/>
      <c r="K27" s="85">
        <f t="shared" si="1"/>
        <v>0</v>
      </c>
      <c r="L27" s="86">
        <f t="shared" si="0"/>
        <v>0</v>
      </c>
      <c r="M27" s="87"/>
      <c r="N27" s="86"/>
      <c r="O27" s="87"/>
      <c r="P27" s="86"/>
      <c r="Q27" s="87"/>
      <c r="R27" s="86"/>
      <c r="S27" s="87"/>
      <c r="T27" s="86"/>
      <c r="U27" s="87"/>
      <c r="V27" s="86"/>
    </row>
    <row r="28" spans="1:22" ht="11.1" customHeight="1" x14ac:dyDescent="0.2">
      <c r="A28" s="28" t="s">
        <v>129</v>
      </c>
      <c r="B28" s="11"/>
      <c r="C28" s="11"/>
      <c r="D28" s="11"/>
      <c r="E28" s="11"/>
      <c r="F28" s="1"/>
      <c r="G28" s="1"/>
      <c r="H28" s="1"/>
      <c r="I28" s="1"/>
      <c r="J28" s="1"/>
      <c r="K28" s="80">
        <f t="shared" si="1"/>
        <v>0</v>
      </c>
      <c r="L28" s="81">
        <f t="shared" si="0"/>
        <v>0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30</v>
      </c>
      <c r="B29" s="11">
        <v>5</v>
      </c>
      <c r="C29" s="11">
        <v>2</v>
      </c>
      <c r="D29" s="11">
        <v>3</v>
      </c>
      <c r="E29" s="11"/>
      <c r="F29" s="1"/>
      <c r="G29" s="1"/>
      <c r="H29" s="1">
        <v>1</v>
      </c>
      <c r="I29" s="1"/>
      <c r="J29" s="1"/>
      <c r="K29" s="80">
        <f t="shared" si="1"/>
        <v>1</v>
      </c>
      <c r="L29" s="81">
        <f t="shared" si="0"/>
        <v>5.6980056980056974E-2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31</v>
      </c>
      <c r="B30" s="11">
        <v>4</v>
      </c>
      <c r="C30" s="11">
        <v>4</v>
      </c>
      <c r="D30" s="11">
        <v>3</v>
      </c>
      <c r="E30" s="11"/>
      <c r="F30" s="1">
        <v>9</v>
      </c>
      <c r="G30" s="1"/>
      <c r="H30" s="1">
        <v>4</v>
      </c>
      <c r="I30" s="1"/>
      <c r="J30" s="1"/>
      <c r="K30" s="80">
        <f t="shared" si="1"/>
        <v>13</v>
      </c>
      <c r="L30" s="81">
        <f t="shared" si="0"/>
        <v>0.74074074074074081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8" t="s">
        <v>32</v>
      </c>
      <c r="B31" s="11">
        <v>2</v>
      </c>
      <c r="C31" s="11">
        <v>4</v>
      </c>
      <c r="D31" s="11">
        <v>4</v>
      </c>
      <c r="E31" s="11"/>
      <c r="F31" s="1">
        <v>1</v>
      </c>
      <c r="G31" s="1">
        <v>3</v>
      </c>
      <c r="H31" s="1">
        <v>7</v>
      </c>
      <c r="I31" s="1">
        <v>5</v>
      </c>
      <c r="J31" s="1">
        <v>3</v>
      </c>
      <c r="K31" s="80">
        <f t="shared" si="1"/>
        <v>19</v>
      </c>
      <c r="L31" s="81">
        <f t="shared" si="0"/>
        <v>1.0826210826210827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8" t="s">
        <v>36</v>
      </c>
      <c r="B32" s="11">
        <v>2</v>
      </c>
      <c r="C32" s="11">
        <v>4</v>
      </c>
      <c r="D32" s="11">
        <v>3</v>
      </c>
      <c r="E32" s="11"/>
      <c r="F32" s="1">
        <v>5</v>
      </c>
      <c r="G32" s="1"/>
      <c r="H32" s="1"/>
      <c r="I32" s="1">
        <v>1</v>
      </c>
      <c r="J32" s="1"/>
      <c r="K32" s="80">
        <f t="shared" si="1"/>
        <v>6</v>
      </c>
      <c r="L32" s="81">
        <f t="shared" si="0"/>
        <v>0.34188034188034189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88" t="s">
        <v>37</v>
      </c>
      <c r="B33" s="11">
        <v>2</v>
      </c>
      <c r="C33" s="11">
        <v>4</v>
      </c>
      <c r="D33" s="11">
        <v>2</v>
      </c>
      <c r="E33" s="11"/>
      <c r="F33" s="1">
        <v>18</v>
      </c>
      <c r="G33" s="1">
        <v>55</v>
      </c>
      <c r="H33" s="1">
        <v>55</v>
      </c>
      <c r="I33" s="1">
        <v>49</v>
      </c>
      <c r="J33" s="1">
        <v>37</v>
      </c>
      <c r="K33" s="80">
        <f t="shared" si="1"/>
        <v>214</v>
      </c>
      <c r="L33" s="81">
        <f t="shared" si="0"/>
        <v>12.193732193732194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3" t="s">
        <v>39</v>
      </c>
      <c r="B34" s="60"/>
      <c r="C34" s="60"/>
      <c r="D34" s="60"/>
      <c r="E34" s="60"/>
      <c r="F34" s="84"/>
      <c r="G34" s="84"/>
      <c r="H34" s="84"/>
      <c r="I34" s="84"/>
      <c r="J34" s="84"/>
      <c r="K34" s="85">
        <f t="shared" si="1"/>
        <v>0</v>
      </c>
      <c r="L34" s="86">
        <f t="shared" si="0"/>
        <v>0</v>
      </c>
      <c r="M34" s="87"/>
      <c r="N34" s="86"/>
      <c r="O34" s="87"/>
      <c r="P34" s="86"/>
      <c r="Q34" s="87"/>
      <c r="R34" s="86"/>
      <c r="S34" s="87"/>
      <c r="T34" s="86"/>
      <c r="U34" s="87"/>
      <c r="V34" s="86"/>
    </row>
    <row r="35" spans="1:22" ht="11.1" customHeight="1" x14ac:dyDescent="0.2">
      <c r="A35" s="28" t="s">
        <v>40</v>
      </c>
      <c r="B35" s="11"/>
      <c r="C35" s="11"/>
      <c r="D35" s="11"/>
      <c r="E35" s="11"/>
      <c r="F35" s="1"/>
      <c r="G35" s="1"/>
      <c r="H35" s="1"/>
      <c r="I35" s="1"/>
      <c r="J35" s="1"/>
      <c r="K35" s="80">
        <f t="shared" si="1"/>
        <v>0</v>
      </c>
      <c r="L35" s="81">
        <f t="shared" si="0"/>
        <v>0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41</v>
      </c>
      <c r="B36" s="11">
        <v>1</v>
      </c>
      <c r="C36" s="11">
        <v>5</v>
      </c>
      <c r="D36" s="11">
        <v>4</v>
      </c>
      <c r="E36" s="11"/>
      <c r="F36" s="1">
        <v>13</v>
      </c>
      <c r="G36" s="1">
        <v>4</v>
      </c>
      <c r="H36" s="1">
        <v>4</v>
      </c>
      <c r="I36" s="1">
        <v>11</v>
      </c>
      <c r="J36" s="1">
        <v>10</v>
      </c>
      <c r="K36" s="80">
        <f t="shared" si="1"/>
        <v>42</v>
      </c>
      <c r="L36" s="81">
        <f t="shared" si="0"/>
        <v>2.3931623931623935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88" t="s">
        <v>42</v>
      </c>
      <c r="B37" s="11">
        <v>1</v>
      </c>
      <c r="C37" s="11">
        <v>5</v>
      </c>
      <c r="D37" s="11">
        <v>4</v>
      </c>
      <c r="E37" s="11"/>
      <c r="F37" s="1">
        <v>8</v>
      </c>
      <c r="G37" s="1">
        <v>46</v>
      </c>
      <c r="H37" s="1">
        <v>38</v>
      </c>
      <c r="I37" s="1">
        <v>39</v>
      </c>
      <c r="J37" s="1">
        <v>18</v>
      </c>
      <c r="K37" s="80">
        <f t="shared" si="1"/>
        <v>149</v>
      </c>
      <c r="L37" s="81">
        <f t="shared" si="0"/>
        <v>8.4900284900284895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88" t="s">
        <v>44</v>
      </c>
      <c r="B38" s="11">
        <v>1</v>
      </c>
      <c r="C38" s="11">
        <v>5</v>
      </c>
      <c r="D38" s="11">
        <v>3</v>
      </c>
      <c r="E38" s="11"/>
      <c r="F38" s="1"/>
      <c r="G38" s="1"/>
      <c r="H38" s="1"/>
      <c r="I38" s="1"/>
      <c r="J38" s="1">
        <v>1</v>
      </c>
      <c r="K38" s="80">
        <f t="shared" si="1"/>
        <v>1</v>
      </c>
      <c r="L38" s="81">
        <f t="shared" si="0"/>
        <v>5.6980056980056974E-2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45</v>
      </c>
      <c r="B39" s="11">
        <v>1</v>
      </c>
      <c r="C39" s="11">
        <v>5</v>
      </c>
      <c r="D39" s="11">
        <v>4</v>
      </c>
      <c r="E39" s="11"/>
      <c r="F39" s="1">
        <v>4</v>
      </c>
      <c r="G39" s="1">
        <v>3</v>
      </c>
      <c r="H39" s="1">
        <v>2</v>
      </c>
      <c r="I39" s="1">
        <v>1</v>
      </c>
      <c r="J39" s="1">
        <v>5</v>
      </c>
      <c r="K39" s="80">
        <f t="shared" si="1"/>
        <v>15</v>
      </c>
      <c r="L39" s="81">
        <f t="shared" si="0"/>
        <v>0.85470085470085477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8" t="s">
        <v>113</v>
      </c>
      <c r="B40" s="11">
        <v>1</v>
      </c>
      <c r="C40" s="11">
        <v>3</v>
      </c>
      <c r="D40" s="11">
        <v>3</v>
      </c>
      <c r="E40" s="11"/>
      <c r="F40" s="1">
        <v>1</v>
      </c>
      <c r="G40" s="1">
        <v>3</v>
      </c>
      <c r="H40" s="1"/>
      <c r="I40" s="1">
        <v>1</v>
      </c>
      <c r="J40" s="1">
        <v>1</v>
      </c>
      <c r="K40" s="80">
        <f t="shared" si="1"/>
        <v>6</v>
      </c>
      <c r="L40" s="81">
        <f t="shared" si="0"/>
        <v>0.34188034188034189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83" t="s">
        <v>55</v>
      </c>
      <c r="B41" s="60"/>
      <c r="C41" s="60"/>
      <c r="D41" s="60"/>
      <c r="E41" s="60"/>
      <c r="F41" s="84"/>
      <c r="G41" s="84"/>
      <c r="H41" s="84"/>
      <c r="I41" s="84"/>
      <c r="J41" s="84"/>
      <c r="K41" s="85">
        <f t="shared" si="1"/>
        <v>0</v>
      </c>
      <c r="L41" s="86">
        <f t="shared" si="0"/>
        <v>0</v>
      </c>
      <c r="M41" s="87"/>
      <c r="N41" s="86"/>
      <c r="O41" s="87"/>
      <c r="P41" s="86"/>
      <c r="Q41" s="87"/>
      <c r="R41" s="86"/>
      <c r="S41" s="87"/>
      <c r="T41" s="86"/>
      <c r="U41" s="87"/>
      <c r="V41" s="86"/>
    </row>
    <row r="42" spans="1:22" ht="11.1" customHeight="1" x14ac:dyDescent="0.2">
      <c r="A42" s="28" t="s">
        <v>133</v>
      </c>
      <c r="B42" s="11"/>
      <c r="C42" s="11"/>
      <c r="D42" s="11"/>
      <c r="E42" s="11"/>
      <c r="F42" s="1"/>
      <c r="G42" s="1"/>
      <c r="H42" s="1"/>
      <c r="I42" s="1"/>
      <c r="J42" s="1"/>
      <c r="K42" s="80">
        <f t="shared" si="1"/>
        <v>0</v>
      </c>
      <c r="L42" s="81">
        <f t="shared" si="0"/>
        <v>0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29" t="s">
        <v>60</v>
      </c>
      <c r="B43" s="11">
        <v>3</v>
      </c>
      <c r="C43" s="11">
        <v>5</v>
      </c>
      <c r="D43" s="11">
        <v>3</v>
      </c>
      <c r="E43" s="11"/>
      <c r="F43" s="1">
        <v>3</v>
      </c>
      <c r="G43" s="1">
        <v>1</v>
      </c>
      <c r="H43" s="1">
        <v>5</v>
      </c>
      <c r="I43" s="1">
        <v>7</v>
      </c>
      <c r="J43" s="1"/>
      <c r="K43" s="80">
        <f t="shared" si="1"/>
        <v>16</v>
      </c>
      <c r="L43" s="81">
        <f t="shared" si="0"/>
        <v>0.91168091168091159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29" t="s">
        <v>141</v>
      </c>
      <c r="B44" s="11"/>
      <c r="C44" s="11">
        <v>5</v>
      </c>
      <c r="D44" s="11"/>
      <c r="E44" s="11"/>
      <c r="F44" s="1">
        <v>1</v>
      </c>
      <c r="G44" s="1">
        <v>1</v>
      </c>
      <c r="H44" s="1"/>
      <c r="I44" s="1">
        <v>2</v>
      </c>
      <c r="J44" s="1"/>
      <c r="K44" s="80">
        <f t="shared" si="1"/>
        <v>4</v>
      </c>
      <c r="L44" s="81">
        <f t="shared" si="0"/>
        <v>0.2279202279202279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88" t="s">
        <v>61</v>
      </c>
      <c r="B45" s="11">
        <v>2</v>
      </c>
      <c r="C45" s="11">
        <v>4</v>
      </c>
      <c r="D45" s="11">
        <v>4</v>
      </c>
      <c r="E45" s="11"/>
      <c r="F45" s="1">
        <v>40</v>
      </c>
      <c r="G45" s="1">
        <v>14</v>
      </c>
      <c r="H45" s="1">
        <v>16</v>
      </c>
      <c r="I45" s="1">
        <v>28</v>
      </c>
      <c r="J45" s="1">
        <v>23</v>
      </c>
      <c r="K45" s="80">
        <f t="shared" si="1"/>
        <v>121</v>
      </c>
      <c r="L45" s="81">
        <f t="shared" si="0"/>
        <v>6.8945868945868947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62</v>
      </c>
      <c r="B46" s="11">
        <v>2</v>
      </c>
      <c r="C46" s="11">
        <v>4</v>
      </c>
      <c r="D46" s="11">
        <v>4</v>
      </c>
      <c r="E46" s="11"/>
      <c r="F46" s="1">
        <v>40</v>
      </c>
      <c r="G46" s="1">
        <v>16</v>
      </c>
      <c r="H46" s="1">
        <v>33</v>
      </c>
      <c r="I46" s="1">
        <v>33</v>
      </c>
      <c r="J46" s="1">
        <v>25</v>
      </c>
      <c r="K46" s="80">
        <f t="shared" si="1"/>
        <v>147</v>
      </c>
      <c r="L46" s="81">
        <f t="shared" si="0"/>
        <v>8.3760683760683747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3" t="s">
        <v>65</v>
      </c>
      <c r="B47" s="60"/>
      <c r="C47" s="60"/>
      <c r="D47" s="60"/>
      <c r="E47" s="60"/>
      <c r="F47" s="84"/>
      <c r="G47" s="84"/>
      <c r="H47" s="84"/>
      <c r="I47" s="84"/>
      <c r="J47" s="84"/>
      <c r="K47" s="85">
        <f t="shared" si="1"/>
        <v>0</v>
      </c>
      <c r="L47" s="86">
        <f t="shared" si="0"/>
        <v>0</v>
      </c>
      <c r="M47" s="87"/>
      <c r="N47" s="86"/>
      <c r="O47" s="87"/>
      <c r="P47" s="86"/>
      <c r="Q47" s="87"/>
      <c r="R47" s="86"/>
      <c r="S47" s="87"/>
      <c r="T47" s="86"/>
      <c r="U47" s="87"/>
      <c r="V47" s="86"/>
    </row>
    <row r="48" spans="1:22" ht="11.1" customHeight="1" x14ac:dyDescent="0.2">
      <c r="A48" s="28" t="s">
        <v>105</v>
      </c>
      <c r="B48" s="11"/>
      <c r="C48" s="11"/>
      <c r="D48" s="11"/>
      <c r="E48" s="11"/>
      <c r="F48" s="1"/>
      <c r="G48" s="1"/>
      <c r="H48" s="1"/>
      <c r="I48" s="1"/>
      <c r="J48" s="1"/>
      <c r="K48" s="80">
        <f t="shared" si="1"/>
        <v>0</v>
      </c>
      <c r="L48" s="81">
        <f t="shared" si="0"/>
        <v>0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29" t="s">
        <v>166</v>
      </c>
      <c r="B49" s="11"/>
      <c r="C49" s="11"/>
      <c r="D49" s="11"/>
      <c r="E49" s="11" t="s">
        <v>148</v>
      </c>
      <c r="F49" s="1"/>
      <c r="G49" s="1">
        <v>1</v>
      </c>
      <c r="H49" s="1"/>
      <c r="I49" s="1"/>
      <c r="J49" s="1">
        <v>1</v>
      </c>
      <c r="K49" s="80">
        <f t="shared" si="1"/>
        <v>2</v>
      </c>
      <c r="L49" s="81">
        <f t="shared" si="0"/>
        <v>0.11396011396011395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3" t="s">
        <v>67</v>
      </c>
      <c r="B50" s="60"/>
      <c r="C50" s="60"/>
      <c r="D50" s="60"/>
      <c r="E50" s="60"/>
      <c r="F50" s="84"/>
      <c r="G50" s="84"/>
      <c r="H50" s="84"/>
      <c r="I50" s="84"/>
      <c r="J50" s="84"/>
      <c r="K50" s="85">
        <f t="shared" si="1"/>
        <v>0</v>
      </c>
      <c r="L50" s="86">
        <f t="shared" si="0"/>
        <v>0</v>
      </c>
      <c r="M50" s="87"/>
      <c r="N50" s="86"/>
      <c r="O50" s="87"/>
      <c r="P50" s="86"/>
      <c r="Q50" s="87"/>
      <c r="R50" s="86"/>
      <c r="S50" s="87"/>
      <c r="T50" s="86"/>
      <c r="U50" s="87"/>
      <c r="V50" s="86"/>
    </row>
    <row r="51" spans="1:22" ht="11.1" customHeight="1" x14ac:dyDescent="0.2">
      <c r="A51" s="28" t="s">
        <v>68</v>
      </c>
      <c r="B51" s="11"/>
      <c r="C51" s="11"/>
      <c r="D51" s="11"/>
      <c r="E51" s="11"/>
      <c r="F51" s="1"/>
      <c r="G51" s="1"/>
      <c r="H51" s="1"/>
      <c r="I51" s="1"/>
      <c r="J51" s="1"/>
      <c r="K51" s="80">
        <f t="shared" si="1"/>
        <v>0</v>
      </c>
      <c r="L51" s="81">
        <f t="shared" si="0"/>
        <v>0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8" t="s">
        <v>69</v>
      </c>
      <c r="B52" s="11">
        <v>1</v>
      </c>
      <c r="C52" s="11">
        <v>3</v>
      </c>
      <c r="D52" s="11">
        <v>4</v>
      </c>
      <c r="E52" s="11"/>
      <c r="F52" s="1"/>
      <c r="G52" s="1">
        <v>3</v>
      </c>
      <c r="H52" s="1">
        <v>2</v>
      </c>
      <c r="I52" s="1">
        <v>4</v>
      </c>
      <c r="J52" s="1">
        <v>12</v>
      </c>
      <c r="K52" s="80">
        <f t="shared" si="1"/>
        <v>21</v>
      </c>
      <c r="L52" s="81">
        <f t="shared" si="0"/>
        <v>1.1965811965811968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8" t="s">
        <v>118</v>
      </c>
      <c r="B53" s="11">
        <v>1</v>
      </c>
      <c r="C53" s="11">
        <v>3</v>
      </c>
      <c r="D53" s="11">
        <v>3</v>
      </c>
      <c r="E53" s="11"/>
      <c r="F53" s="1">
        <v>1</v>
      </c>
      <c r="G53" s="1"/>
      <c r="H53" s="1"/>
      <c r="I53" s="1"/>
      <c r="J53" s="1"/>
      <c r="K53" s="80">
        <f t="shared" si="1"/>
        <v>1</v>
      </c>
      <c r="L53" s="81">
        <f t="shared" si="0"/>
        <v>5.6980056980056974E-2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70</v>
      </c>
      <c r="B54" s="11">
        <v>4</v>
      </c>
      <c r="C54" s="11">
        <v>1</v>
      </c>
      <c r="D54" s="11">
        <v>5</v>
      </c>
      <c r="E54" s="11">
        <v>5</v>
      </c>
      <c r="F54" s="1"/>
      <c r="G54" s="1"/>
      <c r="H54" s="1"/>
      <c r="I54" s="1"/>
      <c r="J54" s="1">
        <v>1</v>
      </c>
      <c r="K54" s="80">
        <f t="shared" si="1"/>
        <v>1</v>
      </c>
      <c r="L54" s="81">
        <f t="shared" si="0"/>
        <v>5.6980056980056974E-2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76</v>
      </c>
      <c r="B55" s="11">
        <v>1</v>
      </c>
      <c r="C55" s="11">
        <v>1</v>
      </c>
      <c r="D55" s="11">
        <v>3</v>
      </c>
      <c r="E55" s="11"/>
      <c r="F55" s="1">
        <v>22</v>
      </c>
      <c r="G55" s="1">
        <v>3</v>
      </c>
      <c r="H55" s="1">
        <v>6</v>
      </c>
      <c r="I55" s="1">
        <v>11</v>
      </c>
      <c r="J55" s="1">
        <v>11</v>
      </c>
      <c r="K55" s="80">
        <f t="shared" si="1"/>
        <v>53</v>
      </c>
      <c r="L55" s="81">
        <f t="shared" si="0"/>
        <v>3.0199430199430202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78</v>
      </c>
      <c r="B56" s="11">
        <v>2</v>
      </c>
      <c r="C56" s="11">
        <v>1</v>
      </c>
      <c r="D56" s="11">
        <v>3</v>
      </c>
      <c r="E56" s="11"/>
      <c r="F56" s="1">
        <v>2</v>
      </c>
      <c r="G56" s="1"/>
      <c r="H56" s="1"/>
      <c r="I56" s="1">
        <v>1</v>
      </c>
      <c r="J56" s="1"/>
      <c r="K56" s="80">
        <f t="shared" si="1"/>
        <v>3</v>
      </c>
      <c r="L56" s="81">
        <f t="shared" si="0"/>
        <v>0.17094017094017094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79</v>
      </c>
      <c r="B57" s="11">
        <v>1</v>
      </c>
      <c r="C57" s="11">
        <v>1</v>
      </c>
      <c r="D57" s="11">
        <v>3</v>
      </c>
      <c r="E57" s="11"/>
      <c r="F57" s="1"/>
      <c r="G57" s="1"/>
      <c r="H57" s="1">
        <v>1</v>
      </c>
      <c r="I57" s="1"/>
      <c r="J57" s="1"/>
      <c r="K57" s="80">
        <f t="shared" si="1"/>
        <v>1</v>
      </c>
      <c r="L57" s="81">
        <f t="shared" si="0"/>
        <v>5.6980056980056974E-2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88" t="s">
        <v>81</v>
      </c>
      <c r="B58" s="11">
        <v>1</v>
      </c>
      <c r="C58" s="11">
        <v>1</v>
      </c>
      <c r="D58" s="11">
        <v>2</v>
      </c>
      <c r="E58" s="11"/>
      <c r="F58" s="1">
        <v>3</v>
      </c>
      <c r="G58" s="1">
        <v>9</v>
      </c>
      <c r="H58" s="1">
        <v>8</v>
      </c>
      <c r="I58" s="1">
        <v>3</v>
      </c>
      <c r="J58" s="1">
        <v>15</v>
      </c>
      <c r="K58" s="80">
        <f t="shared" si="1"/>
        <v>38</v>
      </c>
      <c r="L58" s="81">
        <f t="shared" si="0"/>
        <v>2.1652421652421654</v>
      </c>
      <c r="M58" s="82"/>
      <c r="N58" s="81"/>
      <c r="O58" s="82"/>
      <c r="P58" s="81"/>
      <c r="Q58" s="82"/>
      <c r="R58" s="81"/>
      <c r="S58" s="82"/>
      <c r="T58" s="81"/>
      <c r="U58" s="82"/>
      <c r="V58" s="81"/>
    </row>
    <row r="59" spans="1:22" ht="11.1" customHeight="1" x14ac:dyDescent="0.2">
      <c r="A59" s="88" t="s">
        <v>82</v>
      </c>
      <c r="B59" s="11">
        <v>2</v>
      </c>
      <c r="C59" s="11">
        <v>4</v>
      </c>
      <c r="D59" s="11">
        <v>3</v>
      </c>
      <c r="E59" s="11"/>
      <c r="F59" s="1"/>
      <c r="G59" s="1"/>
      <c r="H59" s="1">
        <v>1</v>
      </c>
      <c r="I59" s="1"/>
      <c r="J59" s="1"/>
      <c r="K59" s="80">
        <f t="shared" si="1"/>
        <v>1</v>
      </c>
      <c r="L59" s="81">
        <f t="shared" si="0"/>
        <v>5.6980056980056974E-2</v>
      </c>
      <c r="M59" s="82"/>
      <c r="N59" s="81"/>
      <c r="O59" s="82"/>
      <c r="P59" s="81"/>
      <c r="Q59" s="82"/>
      <c r="R59" s="81"/>
      <c r="S59" s="82"/>
      <c r="T59" s="81"/>
      <c r="U59" s="82"/>
      <c r="V59" s="81"/>
    </row>
    <row r="60" spans="1:22" ht="11.1" customHeight="1" x14ac:dyDescent="0.2">
      <c r="A60" s="88" t="s">
        <v>85</v>
      </c>
      <c r="B60" s="11">
        <v>1</v>
      </c>
      <c r="C60" s="11">
        <v>5</v>
      </c>
      <c r="D60" s="11">
        <v>2</v>
      </c>
      <c r="E60" s="11"/>
      <c r="F60" s="1"/>
      <c r="G60" s="1">
        <v>2</v>
      </c>
      <c r="H60" s="1"/>
      <c r="I60" s="1">
        <v>1</v>
      </c>
      <c r="J60" s="1"/>
      <c r="K60" s="80">
        <f t="shared" si="1"/>
        <v>3</v>
      </c>
      <c r="L60" s="81">
        <f t="shared" si="0"/>
        <v>0.17094017094017094</v>
      </c>
      <c r="M60" s="82"/>
      <c r="N60" s="81"/>
      <c r="O60" s="82"/>
      <c r="P60" s="81"/>
      <c r="Q60" s="82"/>
      <c r="R60" s="81"/>
      <c r="S60" s="82"/>
      <c r="T60" s="81"/>
      <c r="U60" s="82"/>
      <c r="V60" s="81"/>
    </row>
    <row r="61" spans="1:22" ht="11.1" customHeight="1" x14ac:dyDescent="0.2">
      <c r="A61" s="88" t="s">
        <v>86</v>
      </c>
      <c r="B61" s="11">
        <v>4</v>
      </c>
      <c r="C61" s="11">
        <v>5</v>
      </c>
      <c r="D61" s="11">
        <v>3</v>
      </c>
      <c r="E61" s="11" t="s">
        <v>148</v>
      </c>
      <c r="F61" s="1">
        <v>1</v>
      </c>
      <c r="G61" s="1"/>
      <c r="H61" s="1">
        <v>1</v>
      </c>
      <c r="I61" s="1">
        <v>2</v>
      </c>
      <c r="J61" s="1"/>
      <c r="K61" s="80">
        <f t="shared" si="1"/>
        <v>4</v>
      </c>
      <c r="L61" s="81">
        <f t="shared" si="0"/>
        <v>0.2279202279202279</v>
      </c>
      <c r="M61" s="82"/>
      <c r="N61" s="81"/>
      <c r="O61" s="82"/>
      <c r="P61" s="81"/>
      <c r="Q61" s="82"/>
      <c r="R61" s="81"/>
      <c r="S61" s="82"/>
      <c r="T61" s="81"/>
      <c r="U61" s="82"/>
      <c r="V61" s="81"/>
    </row>
    <row r="62" spans="1:22" ht="11.1" customHeight="1" x14ac:dyDescent="0.2">
      <c r="A62" s="88" t="s">
        <v>90</v>
      </c>
      <c r="B62" s="11">
        <v>2</v>
      </c>
      <c r="C62" s="11">
        <v>5</v>
      </c>
      <c r="D62" s="11">
        <v>3</v>
      </c>
      <c r="E62" s="11"/>
      <c r="F62" s="1"/>
      <c r="G62" s="1">
        <v>1</v>
      </c>
      <c r="H62" s="1">
        <v>8</v>
      </c>
      <c r="I62" s="1">
        <v>3</v>
      </c>
      <c r="J62" s="1"/>
      <c r="K62" s="80">
        <f t="shared" si="1"/>
        <v>12</v>
      </c>
      <c r="L62" s="81">
        <f t="shared" si="0"/>
        <v>0.68376068376068377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88" t="s">
        <v>92</v>
      </c>
      <c r="B63" s="11">
        <v>1</v>
      </c>
      <c r="C63" s="11">
        <v>5</v>
      </c>
      <c r="D63" s="11">
        <v>3</v>
      </c>
      <c r="E63" s="11"/>
      <c r="F63" s="1">
        <v>10</v>
      </c>
      <c r="G63" s="1"/>
      <c r="H63" s="1"/>
      <c r="I63" s="1">
        <v>1</v>
      </c>
      <c r="J63" s="1"/>
      <c r="K63" s="80">
        <f t="shared" si="1"/>
        <v>11</v>
      </c>
      <c r="L63" s="81">
        <f t="shared" si="0"/>
        <v>0.62678062678062674</v>
      </c>
      <c r="M63" s="82"/>
      <c r="N63" s="81"/>
      <c r="O63" s="82"/>
      <c r="P63" s="81"/>
      <c r="Q63" s="82"/>
      <c r="R63" s="81"/>
      <c r="S63" s="82"/>
      <c r="T63" s="81"/>
      <c r="U63" s="82"/>
      <c r="V63" s="81"/>
    </row>
    <row r="64" spans="1:22" ht="11.1" customHeight="1" x14ac:dyDescent="0.2">
      <c r="A64" s="83" t="s">
        <v>94</v>
      </c>
      <c r="B64" s="60"/>
      <c r="C64" s="60"/>
      <c r="D64" s="60"/>
      <c r="E64" s="60"/>
      <c r="F64" s="84"/>
      <c r="G64" s="84"/>
      <c r="H64" s="84"/>
      <c r="I64" s="84"/>
      <c r="J64" s="84"/>
      <c r="K64" s="85">
        <f t="shared" si="1"/>
        <v>0</v>
      </c>
      <c r="L64" s="86">
        <f t="shared" si="0"/>
        <v>0</v>
      </c>
      <c r="M64" s="87"/>
      <c r="N64" s="86"/>
      <c r="O64" s="87"/>
      <c r="P64" s="86"/>
      <c r="Q64" s="87"/>
      <c r="R64" s="86"/>
      <c r="S64" s="87"/>
      <c r="T64" s="86"/>
      <c r="U64" s="87"/>
      <c r="V64" s="86"/>
    </row>
    <row r="65" spans="1:22" ht="11.1" customHeight="1" x14ac:dyDescent="0.2">
      <c r="A65" s="28" t="s">
        <v>95</v>
      </c>
      <c r="B65" s="11"/>
      <c r="C65" s="11"/>
      <c r="D65" s="11"/>
      <c r="E65" s="11"/>
      <c r="F65" s="1"/>
      <c r="G65" s="1"/>
      <c r="H65" s="1"/>
      <c r="I65" s="1"/>
      <c r="J65" s="1"/>
      <c r="K65" s="80">
        <f t="shared" si="1"/>
        <v>0</v>
      </c>
      <c r="L65" s="81">
        <f t="shared" si="0"/>
        <v>0</v>
      </c>
      <c r="M65" s="82"/>
      <c r="N65" s="81"/>
      <c r="O65" s="82"/>
      <c r="P65" s="81"/>
      <c r="Q65" s="82"/>
      <c r="R65" s="81"/>
      <c r="S65" s="82"/>
      <c r="T65" s="81"/>
      <c r="U65" s="82"/>
      <c r="V65" s="81"/>
    </row>
    <row r="66" spans="1:22" ht="11.1" customHeight="1" x14ac:dyDescent="0.2">
      <c r="A66" s="29" t="s">
        <v>122</v>
      </c>
      <c r="B66" s="11"/>
      <c r="C66" s="11"/>
      <c r="D66" s="11"/>
      <c r="E66" s="11"/>
      <c r="F66" s="1"/>
      <c r="G66" s="1">
        <v>1</v>
      </c>
      <c r="H66" s="1"/>
      <c r="I66" s="1"/>
      <c r="J66" s="1">
        <v>1</v>
      </c>
      <c r="K66" s="80">
        <f t="shared" si="1"/>
        <v>2</v>
      </c>
      <c r="L66" s="81">
        <f t="shared" si="0"/>
        <v>0.11396011396011395</v>
      </c>
      <c r="M66" s="82"/>
      <c r="N66" s="81"/>
      <c r="O66" s="82"/>
      <c r="P66" s="81"/>
      <c r="Q66" s="82"/>
      <c r="R66" s="81"/>
      <c r="S66" s="82"/>
      <c r="T66" s="81"/>
      <c r="U66" s="82"/>
      <c r="V66" s="81"/>
    </row>
    <row r="67" spans="1:22" ht="11.1" customHeight="1" x14ac:dyDescent="0.2">
      <c r="A67" s="88" t="s">
        <v>124</v>
      </c>
      <c r="B67" s="11">
        <v>1</v>
      </c>
      <c r="C67" s="11">
        <v>3</v>
      </c>
      <c r="D67" s="11">
        <v>2</v>
      </c>
      <c r="E67" s="11"/>
      <c r="F67" s="1">
        <v>5</v>
      </c>
      <c r="G67" s="1">
        <v>7</v>
      </c>
      <c r="H67" s="1">
        <v>1</v>
      </c>
      <c r="I67" s="1"/>
      <c r="J67" s="1">
        <v>2</v>
      </c>
      <c r="K67" s="80">
        <f t="shared" si="1"/>
        <v>15</v>
      </c>
      <c r="L67" s="81">
        <f t="shared" si="0"/>
        <v>0.85470085470085477</v>
      </c>
      <c r="M67" s="82"/>
      <c r="N67" s="81"/>
      <c r="O67" s="82"/>
      <c r="P67" s="81"/>
      <c r="Q67" s="82"/>
      <c r="R67" s="81"/>
      <c r="S67" s="82"/>
      <c r="T67" s="81"/>
      <c r="U67" s="82"/>
      <c r="V67" s="81"/>
    </row>
    <row r="68" spans="1:22" ht="11.1" customHeight="1" x14ac:dyDescent="0.2">
      <c r="A68" s="88" t="s">
        <v>97</v>
      </c>
      <c r="B68" s="11">
        <v>1</v>
      </c>
      <c r="C68" s="11">
        <v>1</v>
      </c>
      <c r="D68" s="11">
        <v>2</v>
      </c>
      <c r="E68" s="11"/>
      <c r="F68" s="1"/>
      <c r="G68" s="1">
        <v>15</v>
      </c>
      <c r="H68" s="1">
        <v>5</v>
      </c>
      <c r="I68" s="1">
        <v>6</v>
      </c>
      <c r="J68" s="1">
        <v>3</v>
      </c>
      <c r="K68" s="80">
        <f t="shared" si="1"/>
        <v>29</v>
      </c>
      <c r="L68" s="81">
        <f t="shared" si="0"/>
        <v>1.6524216524216526</v>
      </c>
      <c r="M68" s="82"/>
      <c r="N68" s="81"/>
      <c r="O68" s="82"/>
      <c r="P68" s="81"/>
      <c r="Q68" s="82"/>
      <c r="R68" s="81"/>
      <c r="S68" s="82"/>
      <c r="T68" s="81"/>
      <c r="U68" s="82"/>
      <c r="V68" s="81"/>
    </row>
    <row r="69" spans="1:22" ht="11.1" customHeight="1" x14ac:dyDescent="0.2">
      <c r="A69" s="88" t="s">
        <v>98</v>
      </c>
      <c r="B69" s="11">
        <v>1</v>
      </c>
      <c r="C69" s="11">
        <v>2</v>
      </c>
      <c r="D69" s="11">
        <v>1</v>
      </c>
      <c r="E69" s="11"/>
      <c r="F69" s="1">
        <v>108</v>
      </c>
      <c r="G69" s="1">
        <v>53</v>
      </c>
      <c r="H69" s="1">
        <v>50</v>
      </c>
      <c r="I69" s="1">
        <v>105</v>
      </c>
      <c r="J69" s="1">
        <v>28</v>
      </c>
      <c r="K69" s="80">
        <f t="shared" si="1"/>
        <v>344</v>
      </c>
      <c r="L69" s="81">
        <f t="shared" si="0"/>
        <v>19.6011396011396</v>
      </c>
      <c r="M69" s="82"/>
      <c r="N69" s="81"/>
      <c r="O69" s="82"/>
      <c r="P69" s="81"/>
      <c r="Q69" s="82"/>
      <c r="R69" s="81"/>
      <c r="S69" s="82"/>
      <c r="T69" s="81"/>
      <c r="U69" s="82"/>
      <c r="V69" s="81"/>
    </row>
    <row r="70" spans="1:22" ht="11.1" customHeight="1" x14ac:dyDescent="0.2">
      <c r="A70" s="88" t="s">
        <v>99</v>
      </c>
      <c r="B70" s="11">
        <v>1</v>
      </c>
      <c r="C70" s="11">
        <v>3</v>
      </c>
      <c r="D70" s="11">
        <v>1</v>
      </c>
      <c r="E70" s="11"/>
      <c r="F70" s="1">
        <v>10</v>
      </c>
      <c r="G70" s="1">
        <v>10</v>
      </c>
      <c r="H70" s="1">
        <v>1</v>
      </c>
      <c r="I70" s="1">
        <v>1</v>
      </c>
      <c r="J70" s="1"/>
      <c r="K70" s="80">
        <f t="shared" ref="K70" si="2">SUM(F70:J70)</f>
        <v>22</v>
      </c>
      <c r="L70" s="81">
        <f t="shared" ref="L70" si="3">+(K70/K$73)*100</f>
        <v>1.2535612535612535</v>
      </c>
      <c r="M70" s="82"/>
      <c r="N70" s="81"/>
      <c r="O70" s="82"/>
      <c r="P70" s="81"/>
      <c r="Q70" s="82"/>
      <c r="R70" s="81"/>
      <c r="S70" s="82"/>
      <c r="T70" s="81"/>
      <c r="U70" s="82"/>
      <c r="V70" s="81"/>
    </row>
    <row r="71" spans="1:22" ht="11.1" customHeight="1" x14ac:dyDescent="0.2">
      <c r="A71" s="36" t="s">
        <v>106</v>
      </c>
      <c r="B71" s="12"/>
      <c r="C71" s="12"/>
      <c r="D71" s="12"/>
      <c r="E71" s="12"/>
      <c r="F71" s="2"/>
      <c r="G71" s="2"/>
      <c r="H71" s="2"/>
      <c r="I71" s="2"/>
      <c r="J71" s="2"/>
      <c r="K71" s="48">
        <v>39</v>
      </c>
      <c r="L71" s="37"/>
      <c r="M71" s="2"/>
      <c r="N71" s="37"/>
      <c r="O71" s="2"/>
      <c r="P71" s="37"/>
      <c r="Q71" s="2"/>
      <c r="R71" s="37"/>
      <c r="S71" s="2"/>
      <c r="T71" s="37"/>
      <c r="U71" s="2"/>
      <c r="V71" s="37"/>
    </row>
    <row r="72" spans="1:22" ht="11.1" customHeight="1" x14ac:dyDescent="0.2">
      <c r="A72" s="27" t="s">
        <v>107</v>
      </c>
      <c r="B72" s="11"/>
      <c r="C72" s="11"/>
      <c r="D72" s="11"/>
      <c r="E72" s="11"/>
      <c r="F72" s="1"/>
      <c r="G72" s="1"/>
      <c r="H72" s="1"/>
      <c r="I72" s="1"/>
      <c r="J72" s="1"/>
      <c r="K72" s="46">
        <v>39</v>
      </c>
      <c r="L72" s="30"/>
      <c r="M72" s="1"/>
      <c r="N72" s="30"/>
      <c r="O72" s="1"/>
      <c r="P72" s="30"/>
      <c r="Q72" s="1"/>
      <c r="R72" s="30"/>
      <c r="S72" s="1"/>
      <c r="T72" s="30"/>
      <c r="U72" s="1"/>
      <c r="V72" s="30"/>
    </row>
    <row r="73" spans="1:22" ht="11.1" customHeight="1" x14ac:dyDescent="0.2">
      <c r="A73" s="27" t="s">
        <v>102</v>
      </c>
      <c r="B73" s="11"/>
      <c r="C73" s="11"/>
      <c r="D73" s="11"/>
      <c r="E73" s="11"/>
      <c r="F73" s="1">
        <f>SUM(F5:F70)</f>
        <v>404</v>
      </c>
      <c r="G73" s="1">
        <f t="shared" ref="G73:L73" si="4">SUM(G5:G70)</f>
        <v>298</v>
      </c>
      <c r="H73" s="1">
        <f t="shared" si="4"/>
        <v>313</v>
      </c>
      <c r="I73" s="1">
        <f t="shared" si="4"/>
        <v>380</v>
      </c>
      <c r="J73" s="1">
        <f t="shared" si="4"/>
        <v>360</v>
      </c>
      <c r="K73" s="46">
        <f t="shared" si="4"/>
        <v>1755</v>
      </c>
      <c r="L73" s="31">
        <f t="shared" si="4"/>
        <v>99.999999999999972</v>
      </c>
      <c r="M73" s="1"/>
      <c r="N73" s="31"/>
      <c r="O73" s="1"/>
      <c r="P73" s="31"/>
      <c r="Q73" s="1"/>
      <c r="R73" s="31"/>
      <c r="S73" s="1"/>
      <c r="T73" s="31"/>
      <c r="U73" s="1"/>
      <c r="V73" s="31"/>
    </row>
    <row r="74" spans="1:22" ht="11.1" customHeight="1" x14ac:dyDescent="0.2">
      <c r="A74" s="39" t="s">
        <v>108</v>
      </c>
      <c r="B74" s="13"/>
      <c r="C74" s="13"/>
      <c r="D74" s="13"/>
      <c r="E74" s="13"/>
      <c r="F74" s="3"/>
      <c r="G74" s="3"/>
      <c r="H74" s="3"/>
      <c r="I74" s="3"/>
      <c r="J74" s="3"/>
      <c r="K74" s="49">
        <f>+K73</f>
        <v>1755</v>
      </c>
      <c r="L74" s="40"/>
      <c r="M74" s="3">
        <v>0</v>
      </c>
      <c r="N74" s="40"/>
      <c r="O74" s="3">
        <v>0</v>
      </c>
      <c r="P74" s="40"/>
      <c r="Q74" s="3">
        <v>0</v>
      </c>
      <c r="R74" s="40"/>
      <c r="S74" s="3">
        <v>0</v>
      </c>
      <c r="T74" s="40"/>
      <c r="U74" s="3">
        <v>0</v>
      </c>
      <c r="V74" s="40"/>
    </row>
    <row r="75" spans="1:22" ht="11.1" customHeight="1" x14ac:dyDescent="0.2"/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47" priority="1" stopIfTrue="1" operator="between">
      <formula>100</formula>
      <formula>93</formula>
    </cfRule>
    <cfRule type="cellIs" dxfId="46" priority="2" stopIfTrue="1" operator="between">
      <formula>92</formula>
      <formula>70</formula>
    </cfRule>
    <cfRule type="cellIs" dxfId="45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169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167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89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42" t="s">
        <v>9</v>
      </c>
      <c r="B5" s="43"/>
      <c r="C5" s="43"/>
      <c r="D5" s="43"/>
      <c r="E5" s="43"/>
      <c r="F5" s="76"/>
      <c r="G5" s="76"/>
      <c r="H5" s="76"/>
      <c r="I5" s="76"/>
      <c r="J5" s="76"/>
      <c r="K5" s="77"/>
      <c r="L5" s="78"/>
      <c r="M5" s="79"/>
      <c r="N5" s="78"/>
      <c r="O5" s="79"/>
      <c r="P5" s="78"/>
      <c r="Q5" s="79"/>
      <c r="R5" s="78"/>
      <c r="S5" s="79"/>
      <c r="T5" s="78"/>
      <c r="U5" s="79"/>
      <c r="V5" s="7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161</v>
      </c>
      <c r="B6" s="11">
        <v>3</v>
      </c>
      <c r="C6" s="11"/>
      <c r="D6" s="11">
        <v>1</v>
      </c>
      <c r="E6" s="11"/>
      <c r="F6" s="1"/>
      <c r="G6" s="1"/>
      <c r="H6" s="1"/>
      <c r="I6" s="1"/>
      <c r="J6" s="1"/>
      <c r="K6" s="80"/>
      <c r="L6" s="81"/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29" t="s">
        <v>10</v>
      </c>
      <c r="B7" s="11">
        <v>3</v>
      </c>
      <c r="C7" s="11"/>
      <c r="D7" s="11">
        <v>1</v>
      </c>
      <c r="E7" s="11"/>
      <c r="F7" s="1">
        <v>1</v>
      </c>
      <c r="G7" s="1"/>
      <c r="H7" s="1"/>
      <c r="I7" s="1"/>
      <c r="J7" s="1"/>
      <c r="K7" s="80">
        <f>SUM(F7:J7)</f>
        <v>1</v>
      </c>
      <c r="L7" s="81">
        <f>+(K7/K$76)*100</f>
        <v>4.6339202965708988E-2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83" t="s">
        <v>11</v>
      </c>
      <c r="B8" s="60"/>
      <c r="C8" s="60"/>
      <c r="D8" s="60"/>
      <c r="E8" s="60"/>
      <c r="F8" s="84"/>
      <c r="G8" s="84"/>
      <c r="H8" s="84"/>
      <c r="I8" s="84"/>
      <c r="J8" s="84"/>
      <c r="K8" s="85">
        <f t="shared" ref="K8:K71" si="0">SUM(F8:J8)</f>
        <v>0</v>
      </c>
      <c r="L8" s="86">
        <f t="shared" ref="L8:L71" si="1">+(K8/K$76)*100</f>
        <v>0</v>
      </c>
      <c r="M8" s="87"/>
      <c r="N8" s="86"/>
      <c r="O8" s="87"/>
      <c r="P8" s="86"/>
      <c r="Q8" s="87"/>
      <c r="R8" s="86"/>
      <c r="S8" s="87"/>
      <c r="T8" s="86"/>
      <c r="U8" s="87"/>
      <c r="V8" s="86"/>
    </row>
    <row r="9" spans="1:41" s="35" customFormat="1" ht="11.25" customHeight="1" x14ac:dyDescent="0.2">
      <c r="A9" s="28" t="s">
        <v>163</v>
      </c>
      <c r="B9" s="11"/>
      <c r="C9" s="11"/>
      <c r="D9" s="11"/>
      <c r="E9" s="11"/>
      <c r="F9" s="1"/>
      <c r="G9" s="1"/>
      <c r="H9" s="1"/>
      <c r="I9" s="1"/>
      <c r="J9" s="1"/>
      <c r="K9" s="80">
        <f t="shared" si="0"/>
        <v>0</v>
      </c>
      <c r="L9" s="81">
        <f t="shared" si="1"/>
        <v>0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8" t="s">
        <v>12</v>
      </c>
      <c r="B10" s="11">
        <v>3</v>
      </c>
      <c r="C10" s="11">
        <v>3</v>
      </c>
      <c r="D10" s="11">
        <v>2</v>
      </c>
      <c r="E10" s="11"/>
      <c r="F10" s="1">
        <v>1</v>
      </c>
      <c r="G10" s="1">
        <v>2</v>
      </c>
      <c r="H10" s="1"/>
      <c r="I10" s="1"/>
      <c r="J10" s="1"/>
      <c r="K10" s="80">
        <f t="shared" si="0"/>
        <v>3</v>
      </c>
      <c r="L10" s="81">
        <f t="shared" si="1"/>
        <v>0.13901760889712697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83" t="s">
        <v>109</v>
      </c>
      <c r="B11" s="60">
        <v>0</v>
      </c>
      <c r="C11" s="60"/>
      <c r="D11" s="60">
        <v>0</v>
      </c>
      <c r="E11" s="60"/>
      <c r="F11" s="84"/>
      <c r="G11" s="84"/>
      <c r="H11" s="84"/>
      <c r="I11" s="84"/>
      <c r="J11" s="84"/>
      <c r="K11" s="85">
        <f t="shared" si="0"/>
        <v>0</v>
      </c>
      <c r="L11" s="86">
        <f t="shared" si="1"/>
        <v>0</v>
      </c>
      <c r="M11" s="87"/>
      <c r="N11" s="86"/>
      <c r="O11" s="87"/>
      <c r="P11" s="86"/>
      <c r="Q11" s="87"/>
      <c r="R11" s="86"/>
      <c r="S11" s="87"/>
      <c r="T11" s="86"/>
      <c r="U11" s="87"/>
      <c r="V11" s="86"/>
    </row>
    <row r="12" spans="1:41" ht="11.1" customHeight="1" x14ac:dyDescent="0.2">
      <c r="A12" s="28" t="s">
        <v>147</v>
      </c>
      <c r="B12" s="11"/>
      <c r="C12" s="11">
        <v>2</v>
      </c>
      <c r="D12" s="11"/>
      <c r="E12" s="11"/>
      <c r="F12" s="1">
        <v>21</v>
      </c>
      <c r="G12" s="1">
        <v>4</v>
      </c>
      <c r="H12" s="1">
        <v>21</v>
      </c>
      <c r="I12" s="1">
        <v>20</v>
      </c>
      <c r="J12" s="1">
        <v>20</v>
      </c>
      <c r="K12" s="80">
        <f t="shared" si="0"/>
        <v>86</v>
      </c>
      <c r="L12" s="81">
        <f t="shared" si="1"/>
        <v>3.9851714550509731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8" t="s">
        <v>13</v>
      </c>
      <c r="B13" s="11">
        <v>2</v>
      </c>
      <c r="C13" s="11">
        <v>2</v>
      </c>
      <c r="D13" s="11">
        <v>3</v>
      </c>
      <c r="E13" s="11"/>
      <c r="F13" s="1"/>
      <c r="G13" s="1"/>
      <c r="H13" s="1"/>
      <c r="I13" s="1">
        <v>1</v>
      </c>
      <c r="J13" s="1"/>
      <c r="K13" s="80">
        <f t="shared" si="0"/>
        <v>1</v>
      </c>
      <c r="L13" s="81">
        <f t="shared" si="1"/>
        <v>4.6339202965708988E-2</v>
      </c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3" t="s">
        <v>18</v>
      </c>
      <c r="B14" s="60"/>
      <c r="C14" s="60"/>
      <c r="D14" s="60"/>
      <c r="E14" s="60"/>
      <c r="F14" s="84"/>
      <c r="G14" s="84"/>
      <c r="H14" s="84"/>
      <c r="I14" s="84"/>
      <c r="J14" s="84"/>
      <c r="K14" s="85">
        <f t="shared" si="0"/>
        <v>0</v>
      </c>
      <c r="L14" s="86">
        <f t="shared" si="1"/>
        <v>0</v>
      </c>
      <c r="M14" s="87"/>
      <c r="N14" s="86"/>
      <c r="O14" s="87"/>
      <c r="P14" s="86"/>
      <c r="Q14" s="87"/>
      <c r="R14" s="86"/>
      <c r="S14" s="87"/>
      <c r="T14" s="86"/>
      <c r="U14" s="87"/>
      <c r="V14" s="86"/>
    </row>
    <row r="15" spans="1:41" ht="11.1" customHeight="1" x14ac:dyDescent="0.2">
      <c r="A15" s="28" t="s">
        <v>135</v>
      </c>
      <c r="B15" s="11"/>
      <c r="C15" s="11"/>
      <c r="D15" s="11"/>
      <c r="E15" s="11"/>
      <c r="F15" s="1"/>
      <c r="G15" s="1"/>
      <c r="H15" s="1"/>
      <c r="I15" s="1"/>
      <c r="J15" s="1"/>
      <c r="K15" s="80">
        <f t="shared" si="0"/>
        <v>0</v>
      </c>
      <c r="L15" s="81">
        <f t="shared" si="1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8" t="s">
        <v>110</v>
      </c>
      <c r="B16" s="11">
        <v>1</v>
      </c>
      <c r="C16" s="11">
        <v>1</v>
      </c>
      <c r="D16" s="11">
        <v>2</v>
      </c>
      <c r="E16" s="11"/>
      <c r="F16" s="1"/>
      <c r="G16" s="1">
        <v>1</v>
      </c>
      <c r="H16" s="1">
        <v>1</v>
      </c>
      <c r="I16" s="1">
        <v>1</v>
      </c>
      <c r="J16" s="1">
        <v>5</v>
      </c>
      <c r="K16" s="80">
        <f t="shared" si="0"/>
        <v>8</v>
      </c>
      <c r="L16" s="81">
        <f t="shared" si="1"/>
        <v>0.3707136237256719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83" t="s">
        <v>19</v>
      </c>
      <c r="B17" s="60"/>
      <c r="C17" s="60"/>
      <c r="D17" s="60"/>
      <c r="E17" s="60"/>
      <c r="F17" s="84"/>
      <c r="G17" s="84"/>
      <c r="H17" s="84"/>
      <c r="I17" s="84"/>
      <c r="J17" s="84"/>
      <c r="K17" s="85">
        <f t="shared" si="0"/>
        <v>0</v>
      </c>
      <c r="L17" s="86">
        <f t="shared" si="1"/>
        <v>0</v>
      </c>
      <c r="M17" s="87"/>
      <c r="N17" s="86"/>
      <c r="O17" s="87"/>
      <c r="P17" s="86"/>
      <c r="Q17" s="87"/>
      <c r="R17" s="86"/>
      <c r="S17" s="87"/>
      <c r="T17" s="86"/>
      <c r="U17" s="87"/>
      <c r="V17" s="86"/>
    </row>
    <row r="18" spans="1:22" ht="11.1" customHeight="1" x14ac:dyDescent="0.2">
      <c r="A18" s="28" t="s">
        <v>136</v>
      </c>
      <c r="B18" s="11">
        <v>3</v>
      </c>
      <c r="C18" s="11">
        <v>4</v>
      </c>
      <c r="D18" s="11">
        <v>2</v>
      </c>
      <c r="E18" s="11"/>
      <c r="F18" s="1"/>
      <c r="G18" s="1"/>
      <c r="H18" s="1"/>
      <c r="I18" s="1"/>
      <c r="J18" s="1"/>
      <c r="K18" s="80">
        <f t="shared" si="0"/>
        <v>0</v>
      </c>
      <c r="L18" s="81">
        <f t="shared" si="1"/>
        <v>0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88" t="s">
        <v>23</v>
      </c>
      <c r="B19" s="11">
        <v>3</v>
      </c>
      <c r="C19" s="11">
        <v>4</v>
      </c>
      <c r="D19" s="11">
        <v>3</v>
      </c>
      <c r="E19" s="11"/>
      <c r="F19" s="1">
        <v>1</v>
      </c>
      <c r="G19" s="1"/>
      <c r="H19" s="1"/>
      <c r="I19" s="1">
        <v>3</v>
      </c>
      <c r="J19" s="1"/>
      <c r="K19" s="80">
        <f t="shared" si="0"/>
        <v>4</v>
      </c>
      <c r="L19" s="81">
        <f t="shared" si="1"/>
        <v>0.18535681186283595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3" t="s">
        <v>25</v>
      </c>
      <c r="B20" s="60"/>
      <c r="C20" s="60"/>
      <c r="D20" s="60"/>
      <c r="E20" s="60"/>
      <c r="F20" s="84"/>
      <c r="G20" s="84"/>
      <c r="H20" s="84"/>
      <c r="I20" s="84"/>
      <c r="J20" s="84"/>
      <c r="K20" s="85">
        <f t="shared" si="0"/>
        <v>0</v>
      </c>
      <c r="L20" s="86">
        <f t="shared" si="1"/>
        <v>0</v>
      </c>
      <c r="M20" s="87"/>
      <c r="N20" s="86"/>
      <c r="O20" s="87"/>
      <c r="P20" s="86"/>
      <c r="Q20" s="87"/>
      <c r="R20" s="86"/>
      <c r="S20" s="87"/>
      <c r="T20" s="86"/>
      <c r="U20" s="87"/>
      <c r="V20" s="86"/>
    </row>
    <row r="21" spans="1:22" ht="11.1" customHeight="1" x14ac:dyDescent="0.2">
      <c r="A21" s="28" t="s">
        <v>128</v>
      </c>
      <c r="B21" s="11"/>
      <c r="C21" s="11"/>
      <c r="D21" s="11"/>
      <c r="E21" s="11"/>
      <c r="F21" s="1"/>
      <c r="G21" s="1"/>
      <c r="H21" s="1"/>
      <c r="I21" s="1"/>
      <c r="J21" s="1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26</v>
      </c>
      <c r="B22" s="11">
        <v>4</v>
      </c>
      <c r="C22" s="11">
        <v>5</v>
      </c>
      <c r="D22" s="11">
        <v>2</v>
      </c>
      <c r="E22" s="11"/>
      <c r="F22" s="1">
        <v>34</v>
      </c>
      <c r="G22" s="1">
        <v>38</v>
      </c>
      <c r="H22" s="1">
        <v>35</v>
      </c>
      <c r="I22" s="1">
        <v>30</v>
      </c>
      <c r="J22" s="1">
        <v>37</v>
      </c>
      <c r="K22" s="80">
        <f t="shared" si="0"/>
        <v>174</v>
      </c>
      <c r="L22" s="81">
        <f t="shared" si="1"/>
        <v>8.0630213160333639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3" t="s">
        <v>27</v>
      </c>
      <c r="B23" s="60"/>
      <c r="C23" s="60"/>
      <c r="D23" s="60"/>
      <c r="E23" s="60"/>
      <c r="F23" s="84"/>
      <c r="G23" s="84"/>
      <c r="H23" s="84"/>
      <c r="I23" s="84"/>
      <c r="J23" s="84"/>
      <c r="K23" s="85">
        <f t="shared" si="0"/>
        <v>0</v>
      </c>
      <c r="L23" s="86">
        <f t="shared" si="1"/>
        <v>0</v>
      </c>
      <c r="M23" s="87"/>
      <c r="N23" s="86"/>
      <c r="O23" s="87"/>
      <c r="P23" s="86"/>
      <c r="Q23" s="87"/>
      <c r="R23" s="86"/>
      <c r="S23" s="87"/>
      <c r="T23" s="86"/>
      <c r="U23" s="87"/>
      <c r="V23" s="86"/>
    </row>
    <row r="24" spans="1:22" ht="11.1" customHeight="1" x14ac:dyDescent="0.2">
      <c r="A24" s="28" t="s">
        <v>127</v>
      </c>
      <c r="B24" s="11">
        <v>1</v>
      </c>
      <c r="C24" s="11">
        <v>3</v>
      </c>
      <c r="D24" s="11">
        <v>2</v>
      </c>
      <c r="E24" s="11"/>
      <c r="F24" s="1">
        <v>4</v>
      </c>
      <c r="G24" s="1">
        <v>1</v>
      </c>
      <c r="H24" s="1"/>
      <c r="I24" s="1">
        <v>8</v>
      </c>
      <c r="J24" s="1"/>
      <c r="K24" s="80">
        <f t="shared" si="0"/>
        <v>13</v>
      </c>
      <c r="L24" s="81">
        <f t="shared" si="1"/>
        <v>0.60240963855421692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3" t="s">
        <v>29</v>
      </c>
      <c r="B25" s="60"/>
      <c r="C25" s="60"/>
      <c r="D25" s="60"/>
      <c r="E25" s="60"/>
      <c r="F25" s="84"/>
      <c r="G25" s="84"/>
      <c r="H25" s="84"/>
      <c r="I25" s="84"/>
      <c r="J25" s="84"/>
      <c r="K25" s="85">
        <f t="shared" si="0"/>
        <v>0</v>
      </c>
      <c r="L25" s="86">
        <f t="shared" si="1"/>
        <v>0</v>
      </c>
      <c r="M25" s="87"/>
      <c r="N25" s="86"/>
      <c r="O25" s="87"/>
      <c r="P25" s="86"/>
      <c r="Q25" s="87"/>
      <c r="R25" s="86"/>
      <c r="S25" s="87"/>
      <c r="T25" s="86"/>
      <c r="U25" s="87"/>
      <c r="V25" s="86"/>
    </row>
    <row r="26" spans="1:22" ht="11.1" customHeight="1" x14ac:dyDescent="0.2">
      <c r="A26" s="28" t="s">
        <v>129</v>
      </c>
      <c r="B26" s="11"/>
      <c r="C26" s="11"/>
      <c r="D26" s="11"/>
      <c r="E26" s="11"/>
      <c r="F26" s="1"/>
      <c r="G26" s="1"/>
      <c r="H26" s="1"/>
      <c r="I26" s="1"/>
      <c r="J26" s="1"/>
      <c r="K26" s="80">
        <f t="shared" si="0"/>
        <v>0</v>
      </c>
      <c r="L26" s="81">
        <f t="shared" si="1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8" t="s">
        <v>32</v>
      </c>
      <c r="B27" s="11">
        <v>2</v>
      </c>
      <c r="C27" s="11">
        <v>4</v>
      </c>
      <c r="D27" s="11">
        <v>4</v>
      </c>
      <c r="E27" s="11"/>
      <c r="F27" s="1">
        <v>5</v>
      </c>
      <c r="G27" s="1">
        <v>2</v>
      </c>
      <c r="H27" s="1">
        <v>4</v>
      </c>
      <c r="I27" s="1">
        <v>7</v>
      </c>
      <c r="J27" s="1">
        <v>7</v>
      </c>
      <c r="K27" s="80">
        <f t="shared" si="0"/>
        <v>25</v>
      </c>
      <c r="L27" s="81">
        <f t="shared" si="1"/>
        <v>1.1584800741427248</v>
      </c>
      <c r="M27" s="82"/>
      <c r="N27" s="81"/>
      <c r="O27" s="82"/>
      <c r="P27" s="81"/>
      <c r="Q27" s="82"/>
      <c r="R27" s="81"/>
      <c r="S27" s="82"/>
      <c r="T27" s="81"/>
      <c r="U27" s="82"/>
      <c r="V27" s="81"/>
    </row>
    <row r="28" spans="1:22" ht="11.1" customHeight="1" x14ac:dyDescent="0.2">
      <c r="A28" s="88" t="s">
        <v>34</v>
      </c>
      <c r="B28" s="11">
        <v>2</v>
      </c>
      <c r="C28" s="11">
        <v>5</v>
      </c>
      <c r="D28" s="11">
        <v>3</v>
      </c>
      <c r="E28" s="11"/>
      <c r="F28" s="1">
        <v>1</v>
      </c>
      <c r="G28" s="1"/>
      <c r="H28" s="1"/>
      <c r="I28" s="1">
        <v>1</v>
      </c>
      <c r="J28" s="1"/>
      <c r="K28" s="80">
        <f t="shared" si="0"/>
        <v>2</v>
      </c>
      <c r="L28" s="81">
        <f t="shared" si="1"/>
        <v>9.2678405931417976E-2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36</v>
      </c>
      <c r="B29" s="11">
        <v>2</v>
      </c>
      <c r="C29" s="11">
        <v>4</v>
      </c>
      <c r="D29" s="11">
        <v>3</v>
      </c>
      <c r="E29" s="11"/>
      <c r="F29" s="1"/>
      <c r="G29" s="1">
        <v>2</v>
      </c>
      <c r="H29" s="1"/>
      <c r="I29" s="1"/>
      <c r="J29" s="1"/>
      <c r="K29" s="80">
        <f t="shared" si="0"/>
        <v>2</v>
      </c>
      <c r="L29" s="81">
        <f t="shared" si="1"/>
        <v>9.2678405931417976E-2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37</v>
      </c>
      <c r="B30" s="11">
        <v>2</v>
      </c>
      <c r="C30" s="11">
        <v>4</v>
      </c>
      <c r="D30" s="11">
        <v>2</v>
      </c>
      <c r="E30" s="11"/>
      <c r="F30" s="1">
        <v>33</v>
      </c>
      <c r="G30" s="1">
        <v>43</v>
      </c>
      <c r="H30" s="1">
        <v>60</v>
      </c>
      <c r="I30" s="1">
        <v>76</v>
      </c>
      <c r="J30" s="1">
        <v>63</v>
      </c>
      <c r="K30" s="80">
        <f t="shared" si="0"/>
        <v>275</v>
      </c>
      <c r="L30" s="81">
        <f t="shared" si="1"/>
        <v>12.743280815569971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3" t="s">
        <v>39</v>
      </c>
      <c r="B31" s="60"/>
      <c r="C31" s="60"/>
      <c r="D31" s="60"/>
      <c r="E31" s="60"/>
      <c r="F31" s="84"/>
      <c r="G31" s="84"/>
      <c r="H31" s="84"/>
      <c r="I31" s="84"/>
      <c r="J31" s="84"/>
      <c r="K31" s="85">
        <f t="shared" si="0"/>
        <v>0</v>
      </c>
      <c r="L31" s="86">
        <f t="shared" si="1"/>
        <v>0</v>
      </c>
      <c r="M31" s="87"/>
      <c r="N31" s="86"/>
      <c r="O31" s="87"/>
      <c r="P31" s="86"/>
      <c r="Q31" s="87"/>
      <c r="R31" s="86"/>
      <c r="S31" s="87"/>
      <c r="T31" s="86"/>
      <c r="U31" s="87"/>
      <c r="V31" s="86"/>
    </row>
    <row r="32" spans="1:22" ht="11.1" customHeight="1" x14ac:dyDescent="0.2">
      <c r="A32" s="28" t="s">
        <v>40</v>
      </c>
      <c r="B32" s="11"/>
      <c r="C32" s="11"/>
      <c r="D32" s="11"/>
      <c r="E32" s="11"/>
      <c r="F32" s="1"/>
      <c r="G32" s="1"/>
      <c r="H32" s="1"/>
      <c r="I32" s="1"/>
      <c r="J32" s="1"/>
      <c r="K32" s="80">
        <f t="shared" si="0"/>
        <v>0</v>
      </c>
      <c r="L32" s="81">
        <f t="shared" si="1"/>
        <v>0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88" t="s">
        <v>41</v>
      </c>
      <c r="B33" s="11">
        <v>1</v>
      </c>
      <c r="C33" s="11">
        <v>5</v>
      </c>
      <c r="D33" s="11">
        <v>4</v>
      </c>
      <c r="E33" s="11"/>
      <c r="F33" s="1"/>
      <c r="G33" s="1"/>
      <c r="H33" s="1">
        <v>2</v>
      </c>
      <c r="I33" s="1"/>
      <c r="J33" s="1"/>
      <c r="K33" s="80">
        <f t="shared" si="0"/>
        <v>2</v>
      </c>
      <c r="L33" s="81">
        <f t="shared" si="1"/>
        <v>9.2678405931417976E-2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8" t="s">
        <v>42</v>
      </c>
      <c r="B34" s="11">
        <v>1</v>
      </c>
      <c r="C34" s="11">
        <v>5</v>
      </c>
      <c r="D34" s="11">
        <v>4</v>
      </c>
      <c r="E34" s="11"/>
      <c r="F34" s="1">
        <v>24</v>
      </c>
      <c r="G34" s="1">
        <v>27</v>
      </c>
      <c r="H34" s="1">
        <v>41</v>
      </c>
      <c r="I34" s="1">
        <v>12</v>
      </c>
      <c r="J34" s="1">
        <v>18</v>
      </c>
      <c r="K34" s="80">
        <f t="shared" si="0"/>
        <v>122</v>
      </c>
      <c r="L34" s="81">
        <f t="shared" si="1"/>
        <v>5.6533827618164967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88" t="s">
        <v>44</v>
      </c>
      <c r="B35" s="11">
        <v>1</v>
      </c>
      <c r="C35" s="11">
        <v>5</v>
      </c>
      <c r="D35" s="11">
        <v>3</v>
      </c>
      <c r="E35" s="11"/>
      <c r="F35" s="1"/>
      <c r="G35" s="1"/>
      <c r="H35" s="1"/>
      <c r="I35" s="1"/>
      <c r="J35" s="1">
        <v>1</v>
      </c>
      <c r="K35" s="80">
        <f t="shared" si="0"/>
        <v>1</v>
      </c>
      <c r="L35" s="81">
        <f t="shared" si="1"/>
        <v>4.6339202965708988E-2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45</v>
      </c>
      <c r="B36" s="11">
        <v>1</v>
      </c>
      <c r="C36" s="11">
        <v>5</v>
      </c>
      <c r="D36" s="11">
        <v>4</v>
      </c>
      <c r="E36" s="11"/>
      <c r="F36" s="1"/>
      <c r="G36" s="1">
        <v>13</v>
      </c>
      <c r="H36" s="1">
        <v>3</v>
      </c>
      <c r="I36" s="1">
        <v>5</v>
      </c>
      <c r="J36" s="1">
        <v>6</v>
      </c>
      <c r="K36" s="80">
        <f t="shared" si="0"/>
        <v>27</v>
      </c>
      <c r="L36" s="81">
        <f t="shared" si="1"/>
        <v>1.2511584800741427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29" t="s">
        <v>47</v>
      </c>
      <c r="B37" s="11">
        <v>3</v>
      </c>
      <c r="C37" s="11">
        <v>5</v>
      </c>
      <c r="D37" s="11">
        <v>5</v>
      </c>
      <c r="E37" s="11">
        <v>5</v>
      </c>
      <c r="F37" s="1">
        <v>1</v>
      </c>
      <c r="G37" s="1"/>
      <c r="H37" s="1"/>
      <c r="I37" s="1"/>
      <c r="J37" s="1"/>
      <c r="K37" s="80">
        <f t="shared" si="0"/>
        <v>1</v>
      </c>
      <c r="L37" s="81">
        <f t="shared" si="1"/>
        <v>4.6339202965708988E-2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88" t="s">
        <v>48</v>
      </c>
      <c r="B38" s="11">
        <v>1</v>
      </c>
      <c r="C38" s="11">
        <v>3</v>
      </c>
      <c r="D38" s="11">
        <v>4</v>
      </c>
      <c r="E38" s="11"/>
      <c r="F38" s="1"/>
      <c r="G38" s="1"/>
      <c r="H38" s="1"/>
      <c r="I38" s="1">
        <v>1</v>
      </c>
      <c r="J38" s="1"/>
      <c r="K38" s="80">
        <f t="shared" si="0"/>
        <v>1</v>
      </c>
      <c r="L38" s="81">
        <f t="shared" si="1"/>
        <v>4.6339202965708988E-2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49</v>
      </c>
      <c r="B39" s="11">
        <v>1</v>
      </c>
      <c r="C39" s="11">
        <v>3</v>
      </c>
      <c r="D39" s="11">
        <v>3</v>
      </c>
      <c r="E39" s="11"/>
      <c r="F39" s="1"/>
      <c r="G39" s="1">
        <v>1</v>
      </c>
      <c r="H39" s="1"/>
      <c r="I39" s="1">
        <v>1</v>
      </c>
      <c r="J39" s="1"/>
      <c r="K39" s="80">
        <f t="shared" si="0"/>
        <v>2</v>
      </c>
      <c r="L39" s="81">
        <f t="shared" si="1"/>
        <v>9.2678405931417976E-2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8" t="s">
        <v>113</v>
      </c>
      <c r="B40" s="11">
        <v>1</v>
      </c>
      <c r="C40" s="11">
        <v>3</v>
      </c>
      <c r="D40" s="11">
        <v>3</v>
      </c>
      <c r="E40" s="11"/>
      <c r="F40" s="1"/>
      <c r="G40" s="1"/>
      <c r="H40" s="1">
        <v>4</v>
      </c>
      <c r="I40" s="1"/>
      <c r="J40" s="1">
        <v>1</v>
      </c>
      <c r="K40" s="80">
        <f t="shared" si="0"/>
        <v>5</v>
      </c>
      <c r="L40" s="81">
        <f t="shared" si="1"/>
        <v>0.23169601482854493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83" t="s">
        <v>50</v>
      </c>
      <c r="B41" s="60"/>
      <c r="C41" s="60"/>
      <c r="D41" s="60"/>
      <c r="E41" s="60"/>
      <c r="F41" s="84"/>
      <c r="G41" s="84"/>
      <c r="H41" s="84"/>
      <c r="I41" s="84"/>
      <c r="J41" s="84"/>
      <c r="K41" s="85">
        <f t="shared" si="0"/>
        <v>0</v>
      </c>
      <c r="L41" s="86">
        <f t="shared" si="1"/>
        <v>0</v>
      </c>
      <c r="M41" s="87"/>
      <c r="N41" s="86"/>
      <c r="O41" s="87"/>
      <c r="P41" s="86"/>
      <c r="Q41" s="87"/>
      <c r="R41" s="86"/>
      <c r="S41" s="87"/>
      <c r="T41" s="86"/>
      <c r="U41" s="87"/>
      <c r="V41" s="86"/>
    </row>
    <row r="42" spans="1:22" ht="11.1" customHeight="1" x14ac:dyDescent="0.2">
      <c r="A42" s="28" t="s">
        <v>131</v>
      </c>
      <c r="B42" s="11"/>
      <c r="C42" s="11"/>
      <c r="D42" s="11"/>
      <c r="E42" s="11"/>
      <c r="F42" s="1"/>
      <c r="G42" s="1"/>
      <c r="H42" s="1"/>
      <c r="I42" s="1"/>
      <c r="J42" s="1"/>
      <c r="K42" s="80">
        <f t="shared" si="0"/>
        <v>0</v>
      </c>
      <c r="L42" s="81">
        <f t="shared" si="1"/>
        <v>0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53</v>
      </c>
      <c r="B43" s="11">
        <v>1</v>
      </c>
      <c r="C43" s="11">
        <v>3</v>
      </c>
      <c r="D43" s="11">
        <v>4</v>
      </c>
      <c r="E43" s="11"/>
      <c r="F43" s="1">
        <v>1</v>
      </c>
      <c r="G43" s="1"/>
      <c r="H43" s="1"/>
      <c r="I43" s="1"/>
      <c r="J43" s="1"/>
      <c r="K43" s="80">
        <f t="shared" si="0"/>
        <v>1</v>
      </c>
      <c r="L43" s="81">
        <f t="shared" si="1"/>
        <v>4.6339202965708988E-2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83" t="s">
        <v>55</v>
      </c>
      <c r="B44" s="60"/>
      <c r="C44" s="60"/>
      <c r="D44" s="60"/>
      <c r="E44" s="60"/>
      <c r="F44" s="84"/>
      <c r="G44" s="84"/>
      <c r="H44" s="84"/>
      <c r="I44" s="84"/>
      <c r="J44" s="84"/>
      <c r="K44" s="85">
        <f t="shared" si="0"/>
        <v>0</v>
      </c>
      <c r="L44" s="86">
        <f t="shared" si="1"/>
        <v>0</v>
      </c>
      <c r="M44" s="87"/>
      <c r="N44" s="86"/>
      <c r="O44" s="87"/>
      <c r="P44" s="86"/>
      <c r="Q44" s="87"/>
      <c r="R44" s="86"/>
      <c r="S44" s="87"/>
      <c r="T44" s="86"/>
      <c r="U44" s="87"/>
      <c r="V44" s="86"/>
    </row>
    <row r="45" spans="1:22" ht="11.1" customHeight="1" x14ac:dyDescent="0.2">
      <c r="A45" s="28" t="s">
        <v>133</v>
      </c>
      <c r="B45" s="11"/>
      <c r="C45" s="11"/>
      <c r="D45" s="11"/>
      <c r="E45" s="11"/>
      <c r="F45" s="1"/>
      <c r="G45" s="1"/>
      <c r="H45" s="1"/>
      <c r="I45" s="1"/>
      <c r="J45" s="1"/>
      <c r="K45" s="80">
        <f t="shared" si="0"/>
        <v>0</v>
      </c>
      <c r="L45" s="81">
        <f t="shared" si="1"/>
        <v>0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57</v>
      </c>
      <c r="B46" s="11"/>
      <c r="C46" s="11">
        <v>3</v>
      </c>
      <c r="D46" s="11"/>
      <c r="E46" s="11"/>
      <c r="F46" s="1"/>
      <c r="G46" s="1"/>
      <c r="H46" s="1">
        <v>2</v>
      </c>
      <c r="I46" s="1"/>
      <c r="J46" s="1"/>
      <c r="K46" s="80">
        <f t="shared" si="0"/>
        <v>2</v>
      </c>
      <c r="L46" s="81">
        <f t="shared" si="1"/>
        <v>9.2678405931417976E-2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8" t="s">
        <v>58</v>
      </c>
      <c r="B47" s="11">
        <v>1</v>
      </c>
      <c r="C47" s="11">
        <v>3</v>
      </c>
      <c r="D47" s="11">
        <v>4</v>
      </c>
      <c r="E47" s="11"/>
      <c r="F47" s="1"/>
      <c r="G47" s="1"/>
      <c r="H47" s="1"/>
      <c r="I47" s="1"/>
      <c r="J47" s="1"/>
      <c r="K47" s="80" t="s">
        <v>143</v>
      </c>
      <c r="L47" s="81"/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29" t="s">
        <v>60</v>
      </c>
      <c r="B48" s="11">
        <v>3</v>
      </c>
      <c r="C48" s="11">
        <v>5</v>
      </c>
      <c r="D48" s="11">
        <v>3</v>
      </c>
      <c r="E48" s="11"/>
      <c r="F48" s="1">
        <v>16</v>
      </c>
      <c r="G48" s="1">
        <v>17</v>
      </c>
      <c r="H48" s="1">
        <v>9</v>
      </c>
      <c r="I48" s="1">
        <v>14</v>
      </c>
      <c r="J48" s="1">
        <v>18</v>
      </c>
      <c r="K48" s="80">
        <f t="shared" si="0"/>
        <v>74</v>
      </c>
      <c r="L48" s="81">
        <f t="shared" si="1"/>
        <v>3.4291010194624651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29" t="s">
        <v>141</v>
      </c>
      <c r="B49" s="11"/>
      <c r="C49" s="11">
        <v>5</v>
      </c>
      <c r="D49" s="11"/>
      <c r="E49" s="11"/>
      <c r="F49" s="1"/>
      <c r="G49" s="1">
        <v>1</v>
      </c>
      <c r="H49" s="1"/>
      <c r="I49" s="1"/>
      <c r="J49" s="1"/>
      <c r="K49" s="80">
        <f t="shared" si="0"/>
        <v>1</v>
      </c>
      <c r="L49" s="81">
        <f t="shared" si="1"/>
        <v>4.6339202965708988E-2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8" t="s">
        <v>61</v>
      </c>
      <c r="B50" s="11">
        <v>2</v>
      </c>
      <c r="C50" s="11">
        <v>4</v>
      </c>
      <c r="D50" s="11">
        <v>4</v>
      </c>
      <c r="E50" s="11"/>
      <c r="F50" s="1">
        <v>28</v>
      </c>
      <c r="G50" s="1">
        <v>24</v>
      </c>
      <c r="H50" s="1">
        <v>35</v>
      </c>
      <c r="I50" s="1">
        <v>24</v>
      </c>
      <c r="J50" s="1">
        <v>15</v>
      </c>
      <c r="K50" s="80">
        <f t="shared" si="0"/>
        <v>126</v>
      </c>
      <c r="L50" s="81">
        <f t="shared" si="1"/>
        <v>5.8387395736793328</v>
      </c>
      <c r="M50" s="82"/>
      <c r="N50" s="81"/>
      <c r="O50" s="82"/>
      <c r="P50" s="81"/>
      <c r="Q50" s="82"/>
      <c r="R50" s="81"/>
      <c r="S50" s="82"/>
      <c r="T50" s="81"/>
      <c r="U50" s="82"/>
      <c r="V50" s="81"/>
    </row>
    <row r="51" spans="1:22" ht="11.1" customHeight="1" x14ac:dyDescent="0.2">
      <c r="A51" s="88" t="s">
        <v>62</v>
      </c>
      <c r="B51" s="11">
        <v>2</v>
      </c>
      <c r="C51" s="11">
        <v>4</v>
      </c>
      <c r="D51" s="11">
        <v>4</v>
      </c>
      <c r="E51" s="11"/>
      <c r="F51" s="1">
        <v>54</v>
      </c>
      <c r="G51" s="1">
        <v>25</v>
      </c>
      <c r="H51" s="1">
        <v>59</v>
      </c>
      <c r="I51" s="1">
        <v>56</v>
      </c>
      <c r="J51" s="1">
        <v>40</v>
      </c>
      <c r="K51" s="80">
        <f t="shared" si="0"/>
        <v>234</v>
      </c>
      <c r="L51" s="81">
        <f t="shared" si="1"/>
        <v>10.843373493975903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3" t="s">
        <v>67</v>
      </c>
      <c r="B52" s="60"/>
      <c r="C52" s="60"/>
      <c r="D52" s="60"/>
      <c r="E52" s="60"/>
      <c r="F52" s="84"/>
      <c r="G52" s="84"/>
      <c r="H52" s="84"/>
      <c r="I52" s="84"/>
      <c r="J52" s="84"/>
      <c r="K52" s="85">
        <f t="shared" si="0"/>
        <v>0</v>
      </c>
      <c r="L52" s="86">
        <f t="shared" si="1"/>
        <v>0</v>
      </c>
      <c r="M52" s="87"/>
      <c r="N52" s="86"/>
      <c r="O52" s="87"/>
      <c r="P52" s="86"/>
      <c r="Q52" s="87"/>
      <c r="R52" s="86"/>
      <c r="S52" s="87"/>
      <c r="T52" s="86"/>
      <c r="U52" s="87"/>
      <c r="V52" s="86"/>
    </row>
    <row r="53" spans="1:22" ht="11.1" customHeight="1" x14ac:dyDescent="0.2">
      <c r="A53" s="28" t="s">
        <v>68</v>
      </c>
      <c r="B53" s="11"/>
      <c r="C53" s="11"/>
      <c r="D53" s="11"/>
      <c r="E53" s="11"/>
      <c r="F53" s="1"/>
      <c r="G53" s="1"/>
      <c r="H53" s="1"/>
      <c r="I53" s="1"/>
      <c r="J53" s="1"/>
      <c r="K53" s="80">
        <f t="shared" si="0"/>
        <v>0</v>
      </c>
      <c r="L53" s="81">
        <f t="shared" si="1"/>
        <v>0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69</v>
      </c>
      <c r="B54" s="11">
        <v>1</v>
      </c>
      <c r="C54" s="11">
        <v>3</v>
      </c>
      <c r="D54" s="11">
        <v>4</v>
      </c>
      <c r="E54" s="11"/>
      <c r="F54" s="1">
        <v>8</v>
      </c>
      <c r="G54" s="1">
        <v>10</v>
      </c>
      <c r="H54" s="1">
        <v>3</v>
      </c>
      <c r="I54" s="1">
        <v>5</v>
      </c>
      <c r="J54" s="1"/>
      <c r="K54" s="80">
        <f t="shared" si="0"/>
        <v>26</v>
      </c>
      <c r="L54" s="81">
        <f t="shared" si="1"/>
        <v>1.2048192771084338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118</v>
      </c>
      <c r="B55" s="11">
        <v>1</v>
      </c>
      <c r="C55" s="11">
        <v>3</v>
      </c>
      <c r="D55" s="11">
        <v>3</v>
      </c>
      <c r="E55" s="11"/>
      <c r="F55" s="1">
        <v>1</v>
      </c>
      <c r="G55" s="1"/>
      <c r="H55" s="1">
        <v>4</v>
      </c>
      <c r="I55" s="1">
        <v>1</v>
      </c>
      <c r="J55" s="1">
        <v>5</v>
      </c>
      <c r="K55" s="80">
        <f t="shared" si="0"/>
        <v>11</v>
      </c>
      <c r="L55" s="81">
        <f t="shared" si="1"/>
        <v>0.50973123262279885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73</v>
      </c>
      <c r="B56" s="11"/>
      <c r="C56" s="11">
        <v>4</v>
      </c>
      <c r="D56" s="11"/>
      <c r="E56" s="11">
        <v>5</v>
      </c>
      <c r="F56" s="1"/>
      <c r="G56" s="1">
        <v>1</v>
      </c>
      <c r="H56" s="1"/>
      <c r="I56" s="1"/>
      <c r="J56" s="1"/>
      <c r="K56" s="80">
        <f t="shared" si="0"/>
        <v>1</v>
      </c>
      <c r="L56" s="81">
        <f t="shared" si="1"/>
        <v>4.6339202965708988E-2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78</v>
      </c>
      <c r="B57" s="11">
        <v>2</v>
      </c>
      <c r="C57" s="11">
        <v>1</v>
      </c>
      <c r="D57" s="11">
        <v>3</v>
      </c>
      <c r="E57" s="11"/>
      <c r="F57" s="1"/>
      <c r="G57" s="1"/>
      <c r="H57" s="1"/>
      <c r="I57" s="1">
        <v>1</v>
      </c>
      <c r="J57" s="1"/>
      <c r="K57" s="80">
        <f t="shared" si="0"/>
        <v>1</v>
      </c>
      <c r="L57" s="81">
        <f t="shared" si="1"/>
        <v>4.6339202965708988E-2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88" t="s">
        <v>79</v>
      </c>
      <c r="B58" s="11">
        <v>1</v>
      </c>
      <c r="C58" s="11">
        <v>1</v>
      </c>
      <c r="D58" s="11">
        <v>3</v>
      </c>
      <c r="E58" s="11"/>
      <c r="F58" s="1">
        <v>1</v>
      </c>
      <c r="G58" s="1">
        <v>2</v>
      </c>
      <c r="H58" s="1"/>
      <c r="I58" s="1">
        <v>2</v>
      </c>
      <c r="J58" s="1"/>
      <c r="K58" s="80">
        <f t="shared" si="0"/>
        <v>5</v>
      </c>
      <c r="L58" s="81">
        <f t="shared" si="1"/>
        <v>0.23169601482854493</v>
      </c>
      <c r="M58" s="82"/>
      <c r="N58" s="81"/>
      <c r="O58" s="82"/>
      <c r="P58" s="81"/>
      <c r="Q58" s="82"/>
      <c r="R58" s="81"/>
      <c r="S58" s="82"/>
      <c r="T58" s="81"/>
      <c r="U58" s="82"/>
      <c r="V58" s="81"/>
    </row>
    <row r="59" spans="1:22" ht="11.1" customHeight="1" x14ac:dyDescent="0.2">
      <c r="A59" s="88" t="s">
        <v>81</v>
      </c>
      <c r="B59" s="11">
        <v>1</v>
      </c>
      <c r="C59" s="11">
        <v>1</v>
      </c>
      <c r="D59" s="11">
        <v>2</v>
      </c>
      <c r="E59" s="11"/>
      <c r="F59" s="1">
        <v>59</v>
      </c>
      <c r="G59" s="1">
        <v>73</v>
      </c>
      <c r="H59" s="1">
        <v>50</v>
      </c>
      <c r="I59" s="1">
        <v>26</v>
      </c>
      <c r="J59" s="1">
        <v>38</v>
      </c>
      <c r="K59" s="80">
        <f t="shared" si="0"/>
        <v>246</v>
      </c>
      <c r="L59" s="81">
        <f t="shared" si="1"/>
        <v>11.399443929564411</v>
      </c>
      <c r="M59" s="82"/>
      <c r="N59" s="81"/>
      <c r="O59" s="82"/>
      <c r="P59" s="81"/>
      <c r="Q59" s="82"/>
      <c r="R59" s="81"/>
      <c r="S59" s="82"/>
      <c r="T59" s="81"/>
      <c r="U59" s="82"/>
      <c r="V59" s="81"/>
    </row>
    <row r="60" spans="1:22" ht="11.1" customHeight="1" x14ac:dyDescent="0.2">
      <c r="A60" s="88" t="s">
        <v>82</v>
      </c>
      <c r="B60" s="11">
        <v>2</v>
      </c>
      <c r="C60" s="11">
        <v>4</v>
      </c>
      <c r="D60" s="11">
        <v>3</v>
      </c>
      <c r="E60" s="11"/>
      <c r="F60" s="1">
        <v>36</v>
      </c>
      <c r="G60" s="1">
        <v>41</v>
      </c>
      <c r="H60" s="1">
        <v>33</v>
      </c>
      <c r="I60" s="1">
        <v>27</v>
      </c>
      <c r="J60" s="1">
        <v>82</v>
      </c>
      <c r="K60" s="80">
        <f t="shared" si="0"/>
        <v>219</v>
      </c>
      <c r="L60" s="81">
        <f t="shared" si="1"/>
        <v>10.148285449490269</v>
      </c>
      <c r="M60" s="82"/>
      <c r="N60" s="81"/>
      <c r="O60" s="82"/>
      <c r="P60" s="81"/>
      <c r="Q60" s="82"/>
      <c r="R60" s="81"/>
      <c r="S60" s="82"/>
      <c r="T60" s="81"/>
      <c r="U60" s="82"/>
      <c r="V60" s="81"/>
    </row>
    <row r="61" spans="1:22" ht="11.1" customHeight="1" x14ac:dyDescent="0.2">
      <c r="A61" s="88" t="s">
        <v>85</v>
      </c>
      <c r="B61" s="11">
        <v>1</v>
      </c>
      <c r="C61" s="11">
        <v>5</v>
      </c>
      <c r="D61" s="11">
        <v>2</v>
      </c>
      <c r="E61" s="11"/>
      <c r="F61" s="1"/>
      <c r="G61" s="1">
        <v>2</v>
      </c>
      <c r="H61" s="1"/>
      <c r="I61" s="1">
        <v>2</v>
      </c>
      <c r="J61" s="1"/>
      <c r="K61" s="80">
        <f t="shared" si="0"/>
        <v>4</v>
      </c>
      <c r="L61" s="81">
        <f t="shared" si="1"/>
        <v>0.18535681186283595</v>
      </c>
      <c r="M61" s="82"/>
      <c r="N61" s="81"/>
      <c r="O61" s="82"/>
      <c r="P61" s="81"/>
      <c r="Q61" s="82"/>
      <c r="R61" s="81"/>
      <c r="S61" s="82"/>
      <c r="T61" s="81"/>
      <c r="U61" s="82"/>
      <c r="V61" s="81"/>
    </row>
    <row r="62" spans="1:22" ht="11.1" customHeight="1" x14ac:dyDescent="0.2">
      <c r="A62" s="88" t="s">
        <v>86</v>
      </c>
      <c r="B62" s="11">
        <v>4</v>
      </c>
      <c r="C62" s="11">
        <v>5</v>
      </c>
      <c r="D62" s="11">
        <v>3</v>
      </c>
      <c r="E62" s="11" t="s">
        <v>148</v>
      </c>
      <c r="F62" s="1">
        <v>27</v>
      </c>
      <c r="G62" s="1">
        <v>6</v>
      </c>
      <c r="H62" s="1">
        <v>12</v>
      </c>
      <c r="I62" s="1">
        <v>10</v>
      </c>
      <c r="J62" s="1">
        <v>44</v>
      </c>
      <c r="K62" s="80">
        <f t="shared" si="0"/>
        <v>99</v>
      </c>
      <c r="L62" s="81">
        <f t="shared" si="1"/>
        <v>4.5875810936051895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88" t="s">
        <v>88</v>
      </c>
      <c r="B63" s="11">
        <v>1</v>
      </c>
      <c r="C63" s="11">
        <v>5</v>
      </c>
      <c r="D63" s="11">
        <v>2</v>
      </c>
      <c r="E63" s="11"/>
      <c r="F63" s="1"/>
      <c r="G63" s="1">
        <v>3</v>
      </c>
      <c r="H63" s="1"/>
      <c r="I63" s="1"/>
      <c r="J63" s="1"/>
      <c r="K63" s="80">
        <f t="shared" si="0"/>
        <v>3</v>
      </c>
      <c r="L63" s="81">
        <f t="shared" si="1"/>
        <v>0.13901760889712697</v>
      </c>
      <c r="M63" s="82"/>
      <c r="N63" s="81"/>
      <c r="O63" s="82"/>
      <c r="P63" s="81"/>
      <c r="Q63" s="82"/>
      <c r="R63" s="81"/>
      <c r="S63" s="82"/>
      <c r="T63" s="81"/>
      <c r="U63" s="82"/>
      <c r="V63" s="81"/>
    </row>
    <row r="64" spans="1:22" ht="11.1" customHeight="1" x14ac:dyDescent="0.2">
      <c r="A64" s="88" t="s">
        <v>90</v>
      </c>
      <c r="B64" s="11">
        <v>2</v>
      </c>
      <c r="C64" s="11">
        <v>5</v>
      </c>
      <c r="D64" s="11">
        <v>3</v>
      </c>
      <c r="E64" s="11"/>
      <c r="F64" s="1">
        <v>2</v>
      </c>
      <c r="G64" s="1">
        <v>7</v>
      </c>
      <c r="H64" s="1">
        <v>4</v>
      </c>
      <c r="I64" s="1">
        <v>4</v>
      </c>
      <c r="J64" s="1">
        <v>20</v>
      </c>
      <c r="K64" s="80">
        <f t="shared" si="0"/>
        <v>37</v>
      </c>
      <c r="L64" s="81">
        <f t="shared" si="1"/>
        <v>1.7145505097312326</v>
      </c>
      <c r="M64" s="82"/>
      <c r="N64" s="81"/>
      <c r="O64" s="82"/>
      <c r="P64" s="81"/>
      <c r="Q64" s="82"/>
      <c r="R64" s="81"/>
      <c r="S64" s="82"/>
      <c r="T64" s="81"/>
      <c r="U64" s="82"/>
      <c r="V64" s="81"/>
    </row>
    <row r="65" spans="1:22" ht="11.1" customHeight="1" x14ac:dyDescent="0.2">
      <c r="A65" s="88" t="s">
        <v>92</v>
      </c>
      <c r="B65" s="11">
        <v>1</v>
      </c>
      <c r="C65" s="11">
        <v>5</v>
      </c>
      <c r="D65" s="11">
        <v>3</v>
      </c>
      <c r="E65" s="11"/>
      <c r="F65" s="1">
        <v>1</v>
      </c>
      <c r="G65" s="1">
        <v>1</v>
      </c>
      <c r="H65" s="1">
        <v>5</v>
      </c>
      <c r="I65" s="1"/>
      <c r="J65" s="1"/>
      <c r="K65" s="80">
        <f t="shared" si="0"/>
        <v>7</v>
      </c>
      <c r="L65" s="81">
        <f t="shared" si="1"/>
        <v>0.32437442075996292</v>
      </c>
      <c r="M65" s="82"/>
      <c r="N65" s="81"/>
      <c r="O65" s="82"/>
      <c r="P65" s="81"/>
      <c r="Q65" s="82"/>
      <c r="R65" s="81"/>
      <c r="S65" s="82"/>
      <c r="T65" s="81"/>
      <c r="U65" s="82"/>
      <c r="V65" s="81"/>
    </row>
    <row r="66" spans="1:22" ht="11.1" customHeight="1" x14ac:dyDescent="0.2">
      <c r="A66" s="88" t="s">
        <v>93</v>
      </c>
      <c r="B66" s="11">
        <v>4</v>
      </c>
      <c r="C66" s="11">
        <v>0</v>
      </c>
      <c r="D66" s="11">
        <v>3</v>
      </c>
      <c r="E66" s="11" t="s">
        <v>148</v>
      </c>
      <c r="F66" s="1">
        <v>1</v>
      </c>
      <c r="G66" s="1">
        <v>1</v>
      </c>
      <c r="H66" s="1"/>
      <c r="I66" s="1"/>
      <c r="J66" s="1"/>
      <c r="K66" s="80">
        <f t="shared" si="0"/>
        <v>2</v>
      </c>
      <c r="L66" s="81">
        <f t="shared" si="1"/>
        <v>9.2678405931417976E-2</v>
      </c>
      <c r="M66" s="82"/>
      <c r="N66" s="81"/>
      <c r="O66" s="82"/>
      <c r="P66" s="81"/>
      <c r="Q66" s="82"/>
      <c r="R66" s="81"/>
      <c r="S66" s="82"/>
      <c r="T66" s="81"/>
      <c r="U66" s="82"/>
      <c r="V66" s="81"/>
    </row>
    <row r="67" spans="1:22" ht="11.1" customHeight="1" x14ac:dyDescent="0.2">
      <c r="A67" s="83" t="s">
        <v>94</v>
      </c>
      <c r="B67" s="60"/>
      <c r="C67" s="60"/>
      <c r="D67" s="60"/>
      <c r="E67" s="60"/>
      <c r="F67" s="84"/>
      <c r="G67" s="84"/>
      <c r="H67" s="84"/>
      <c r="I67" s="84"/>
      <c r="J67" s="84"/>
      <c r="K67" s="85">
        <f t="shared" si="0"/>
        <v>0</v>
      </c>
      <c r="L67" s="86">
        <f t="shared" si="1"/>
        <v>0</v>
      </c>
      <c r="M67" s="87"/>
      <c r="N67" s="86"/>
      <c r="O67" s="87"/>
      <c r="P67" s="86"/>
      <c r="Q67" s="87"/>
      <c r="R67" s="86"/>
      <c r="S67" s="87"/>
      <c r="T67" s="86"/>
      <c r="U67" s="87"/>
      <c r="V67" s="86"/>
    </row>
    <row r="68" spans="1:22" ht="11.1" customHeight="1" x14ac:dyDescent="0.2">
      <c r="A68" s="28" t="s">
        <v>95</v>
      </c>
      <c r="B68" s="11"/>
      <c r="C68" s="11"/>
      <c r="D68" s="11"/>
      <c r="E68" s="11"/>
      <c r="F68" s="1"/>
      <c r="G68" s="1"/>
      <c r="H68" s="1"/>
      <c r="I68" s="1"/>
      <c r="J68" s="1"/>
      <c r="K68" s="80">
        <f t="shared" si="0"/>
        <v>0</v>
      </c>
      <c r="L68" s="81">
        <f t="shared" si="1"/>
        <v>0</v>
      </c>
      <c r="M68" s="82"/>
      <c r="N68" s="81"/>
      <c r="O68" s="82"/>
      <c r="P68" s="81"/>
      <c r="Q68" s="82"/>
      <c r="R68" s="81"/>
      <c r="S68" s="82"/>
      <c r="T68" s="81"/>
      <c r="U68" s="82"/>
      <c r="V68" s="81"/>
    </row>
    <row r="69" spans="1:22" ht="11.1" customHeight="1" x14ac:dyDescent="0.2">
      <c r="A69" s="88" t="s">
        <v>124</v>
      </c>
      <c r="B69" s="11">
        <v>1</v>
      </c>
      <c r="C69" s="11">
        <v>3</v>
      </c>
      <c r="D69" s="11">
        <v>2</v>
      </c>
      <c r="E69" s="11"/>
      <c r="F69" s="1">
        <v>8</v>
      </c>
      <c r="G69" s="1">
        <v>12</v>
      </c>
      <c r="H69" s="1">
        <v>3</v>
      </c>
      <c r="I69" s="1">
        <v>10</v>
      </c>
      <c r="J69" s="1">
        <v>11</v>
      </c>
      <c r="K69" s="80">
        <f t="shared" si="0"/>
        <v>44</v>
      </c>
      <c r="L69" s="81">
        <f t="shared" si="1"/>
        <v>2.0389249304911954</v>
      </c>
      <c r="M69" s="82"/>
      <c r="N69" s="81"/>
      <c r="O69" s="82"/>
      <c r="P69" s="81"/>
      <c r="Q69" s="82"/>
      <c r="R69" s="81"/>
      <c r="S69" s="82"/>
      <c r="T69" s="81"/>
      <c r="U69" s="82"/>
      <c r="V69" s="81"/>
    </row>
    <row r="70" spans="1:22" ht="11.1" customHeight="1" x14ac:dyDescent="0.2">
      <c r="A70" s="88" t="s">
        <v>97</v>
      </c>
      <c r="B70" s="11">
        <v>1</v>
      </c>
      <c r="C70" s="11">
        <v>1</v>
      </c>
      <c r="D70" s="11">
        <v>2</v>
      </c>
      <c r="E70" s="11"/>
      <c r="F70" s="1">
        <v>15</v>
      </c>
      <c r="G70" s="1">
        <v>12</v>
      </c>
      <c r="H70" s="1">
        <v>21</v>
      </c>
      <c r="I70" s="1">
        <v>11</v>
      </c>
      <c r="J70" s="1">
        <v>25</v>
      </c>
      <c r="K70" s="80">
        <f t="shared" si="0"/>
        <v>84</v>
      </c>
      <c r="L70" s="81">
        <f t="shared" si="1"/>
        <v>3.8924930491195555</v>
      </c>
      <c r="M70" s="82"/>
      <c r="N70" s="81"/>
      <c r="O70" s="82"/>
      <c r="P70" s="81"/>
      <c r="Q70" s="82"/>
      <c r="R70" s="81"/>
      <c r="S70" s="82"/>
      <c r="T70" s="81"/>
      <c r="U70" s="82"/>
      <c r="V70" s="81"/>
    </row>
    <row r="71" spans="1:22" ht="11.1" customHeight="1" x14ac:dyDescent="0.2">
      <c r="A71" s="88" t="s">
        <v>98</v>
      </c>
      <c r="B71" s="11">
        <v>1</v>
      </c>
      <c r="C71" s="11">
        <v>2</v>
      </c>
      <c r="D71" s="11">
        <v>1</v>
      </c>
      <c r="E71" s="11"/>
      <c r="F71" s="1">
        <v>24</v>
      </c>
      <c r="G71" s="1">
        <v>26</v>
      </c>
      <c r="H71" s="1">
        <v>33</v>
      </c>
      <c r="I71" s="1">
        <v>30</v>
      </c>
      <c r="J71" s="1">
        <v>52</v>
      </c>
      <c r="K71" s="80">
        <f t="shared" si="0"/>
        <v>165</v>
      </c>
      <c r="L71" s="81">
        <f t="shared" si="1"/>
        <v>7.6459684893419837</v>
      </c>
      <c r="M71" s="82"/>
      <c r="N71" s="81"/>
      <c r="O71" s="82"/>
      <c r="P71" s="81"/>
      <c r="Q71" s="82"/>
      <c r="R71" s="81"/>
      <c r="S71" s="82"/>
      <c r="T71" s="81"/>
      <c r="U71" s="82"/>
      <c r="V71" s="81"/>
    </row>
    <row r="72" spans="1:22" ht="11.1" customHeight="1" x14ac:dyDescent="0.2">
      <c r="A72" s="88" t="s">
        <v>99</v>
      </c>
      <c r="B72" s="11">
        <v>1</v>
      </c>
      <c r="C72" s="11">
        <v>3</v>
      </c>
      <c r="D72" s="11">
        <v>1</v>
      </c>
      <c r="E72" s="11"/>
      <c r="F72" s="1"/>
      <c r="G72" s="1"/>
      <c r="H72" s="1">
        <v>10</v>
      </c>
      <c r="I72" s="1"/>
      <c r="J72" s="1"/>
      <c r="K72" s="80">
        <f t="shared" ref="K72:K73" si="2">SUM(F72:J72)</f>
        <v>10</v>
      </c>
      <c r="L72" s="81">
        <f t="shared" ref="L72:L73" si="3">+(K72/K$76)*100</f>
        <v>0.46339202965708987</v>
      </c>
      <c r="M72" s="82"/>
      <c r="N72" s="81"/>
      <c r="O72" s="82"/>
      <c r="P72" s="81"/>
      <c r="Q72" s="82"/>
      <c r="R72" s="81"/>
      <c r="S72" s="82"/>
      <c r="T72" s="81"/>
      <c r="U72" s="82"/>
      <c r="V72" s="81"/>
    </row>
    <row r="73" spans="1:22" ht="11.1" customHeight="1" x14ac:dyDescent="0.2">
      <c r="A73" s="88" t="s">
        <v>100</v>
      </c>
      <c r="B73" s="11">
        <v>2</v>
      </c>
      <c r="C73" s="11">
        <v>3</v>
      </c>
      <c r="D73" s="11">
        <v>3</v>
      </c>
      <c r="E73" s="11"/>
      <c r="F73" s="1"/>
      <c r="G73" s="1">
        <v>1</v>
      </c>
      <c r="H73" s="1"/>
      <c r="I73" s="1"/>
      <c r="J73" s="1"/>
      <c r="K73" s="80">
        <f t="shared" si="2"/>
        <v>1</v>
      </c>
      <c r="L73" s="81">
        <f t="shared" si="3"/>
        <v>4.6339202965708988E-2</v>
      </c>
      <c r="M73" s="82"/>
      <c r="N73" s="81"/>
      <c r="O73" s="82"/>
      <c r="P73" s="81"/>
      <c r="Q73" s="82"/>
      <c r="R73" s="81"/>
      <c r="S73" s="82"/>
      <c r="T73" s="81"/>
      <c r="U73" s="82"/>
      <c r="V73" s="81"/>
    </row>
    <row r="74" spans="1:22" ht="11.1" customHeight="1" x14ac:dyDescent="0.2">
      <c r="A74" s="36" t="s">
        <v>106</v>
      </c>
      <c r="B74" s="12"/>
      <c r="C74" s="12"/>
      <c r="D74" s="12"/>
      <c r="E74" s="12"/>
      <c r="F74" s="2"/>
      <c r="G74" s="2"/>
      <c r="H74" s="2"/>
      <c r="I74" s="2"/>
      <c r="J74" s="2"/>
      <c r="K74" s="48">
        <v>41</v>
      </c>
      <c r="L74" s="37"/>
      <c r="M74" s="2"/>
      <c r="N74" s="37"/>
      <c r="O74" s="2"/>
      <c r="P74" s="37"/>
      <c r="Q74" s="2"/>
      <c r="R74" s="37"/>
      <c r="S74" s="2"/>
      <c r="T74" s="37"/>
      <c r="U74" s="2"/>
      <c r="V74" s="37"/>
    </row>
    <row r="75" spans="1:22" ht="11.1" customHeight="1" x14ac:dyDescent="0.2">
      <c r="A75" s="27" t="s">
        <v>107</v>
      </c>
      <c r="B75" s="11"/>
      <c r="C75" s="11"/>
      <c r="D75" s="11"/>
      <c r="E75" s="11"/>
      <c r="F75" s="1"/>
      <c r="G75" s="1"/>
      <c r="H75" s="1"/>
      <c r="I75" s="1"/>
      <c r="J75" s="1"/>
      <c r="K75" s="46">
        <v>42</v>
      </c>
      <c r="L75" s="30"/>
      <c r="M75" s="1"/>
      <c r="N75" s="30"/>
      <c r="O75" s="1"/>
      <c r="P75" s="30"/>
      <c r="Q75" s="1"/>
      <c r="R75" s="30"/>
      <c r="S75" s="1"/>
      <c r="T75" s="30"/>
      <c r="U75" s="1"/>
      <c r="V75" s="30"/>
    </row>
    <row r="76" spans="1:22" ht="11.1" customHeight="1" x14ac:dyDescent="0.2">
      <c r="A76" s="27" t="s">
        <v>102</v>
      </c>
      <c r="B76" s="11"/>
      <c r="C76" s="11"/>
      <c r="D76" s="11"/>
      <c r="E76" s="11"/>
      <c r="F76" s="1">
        <f>+SUM(F5:F73)</f>
        <v>408</v>
      </c>
      <c r="G76" s="1">
        <f t="shared" ref="G76:L76" si="4">+SUM(G5:G73)</f>
        <v>399</v>
      </c>
      <c r="H76" s="1">
        <f t="shared" si="4"/>
        <v>454</v>
      </c>
      <c r="I76" s="1">
        <f t="shared" si="4"/>
        <v>389</v>
      </c>
      <c r="J76" s="1">
        <f t="shared" si="4"/>
        <v>508</v>
      </c>
      <c r="K76" s="46">
        <f t="shared" si="4"/>
        <v>2158</v>
      </c>
      <c r="L76" s="31">
        <f t="shared" si="4"/>
        <v>100.00000000000001</v>
      </c>
      <c r="M76" s="1"/>
      <c r="N76" s="31"/>
      <c r="O76" s="1"/>
      <c r="P76" s="31"/>
      <c r="Q76" s="1"/>
      <c r="R76" s="31"/>
      <c r="S76" s="1"/>
      <c r="T76" s="31"/>
      <c r="U76" s="1"/>
      <c r="V76" s="31"/>
    </row>
    <row r="77" spans="1:22" ht="11.1" customHeight="1" x14ac:dyDescent="0.2">
      <c r="A77" s="39" t="s">
        <v>108</v>
      </c>
      <c r="B77" s="13"/>
      <c r="C77" s="13"/>
      <c r="D77" s="13"/>
      <c r="E77" s="13"/>
      <c r="F77" s="3"/>
      <c r="G77" s="3"/>
      <c r="H77" s="3"/>
      <c r="I77" s="3"/>
      <c r="J77" s="3"/>
      <c r="K77" s="49">
        <f>+K76</f>
        <v>2158</v>
      </c>
      <c r="L77" s="40"/>
      <c r="M77" s="3">
        <v>0</v>
      </c>
      <c r="N77" s="40"/>
      <c r="O77" s="3">
        <v>0</v>
      </c>
      <c r="P77" s="40"/>
      <c r="Q77" s="3">
        <v>0</v>
      </c>
      <c r="R77" s="40"/>
      <c r="S77" s="3">
        <v>0</v>
      </c>
      <c r="T77" s="40"/>
      <c r="U77" s="3">
        <v>0</v>
      </c>
      <c r="V77" s="40"/>
    </row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41" priority="1" stopIfTrue="1" operator="between">
      <formula>100</formula>
      <formula>93</formula>
    </cfRule>
    <cfRule type="cellIs" dxfId="40" priority="2" stopIfTrue="1" operator="between">
      <formula>92</formula>
      <formula>70</formula>
    </cfRule>
    <cfRule type="cellIs" dxfId="39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91" customWidth="1"/>
    <col min="2" max="2" width="2.5703125" style="91" customWidth="1"/>
    <col min="3" max="3" width="2.28515625" style="91" customWidth="1"/>
    <col min="4" max="4" width="2.42578125" style="91" customWidth="1"/>
    <col min="5" max="5" width="2.5703125" style="91" customWidth="1"/>
    <col min="6" max="6" width="6.85546875" style="92" customWidth="1"/>
    <col min="7" max="7" width="6.140625" style="92" customWidth="1"/>
    <col min="8" max="8" width="6.42578125" style="92" customWidth="1"/>
    <col min="9" max="10" width="6.5703125" style="92" customWidth="1"/>
    <col min="11" max="11" width="8.42578125" style="177" customWidth="1"/>
    <col min="12" max="12" width="7.7109375" style="178" customWidth="1"/>
    <col min="13" max="13" width="8.42578125" style="92" customWidth="1"/>
    <col min="14" max="14" width="7.7109375" style="178" customWidth="1"/>
    <col min="15" max="15" width="8.42578125" style="92" customWidth="1"/>
    <col min="16" max="16" width="7.7109375" style="178" customWidth="1"/>
    <col min="17" max="17" width="8.42578125" style="92" customWidth="1"/>
    <col min="18" max="18" width="7.7109375" style="178" customWidth="1"/>
    <col min="19" max="19" width="8.42578125" style="92" customWidth="1"/>
    <col min="20" max="20" width="7.7109375" style="178" customWidth="1"/>
    <col min="21" max="21" width="8.42578125" style="92" customWidth="1"/>
    <col min="22" max="22" width="7.7109375" style="178" customWidth="1"/>
    <col min="23" max="41" width="3.7109375" style="160" customWidth="1"/>
    <col min="42" max="16384" width="9.140625" style="91"/>
  </cols>
  <sheetData>
    <row r="1" spans="1:41" s="95" customFormat="1" ht="24.75" customHeight="1" x14ac:dyDescent="0.2">
      <c r="A1" s="96" t="s">
        <v>164</v>
      </c>
      <c r="B1" s="97"/>
      <c r="C1" s="98"/>
      <c r="D1" s="99"/>
      <c r="E1" s="100" t="s">
        <v>165</v>
      </c>
      <c r="F1" s="101" t="s">
        <v>170</v>
      </c>
      <c r="G1" s="101"/>
      <c r="H1" s="102"/>
      <c r="I1" s="101"/>
      <c r="J1" s="101"/>
      <c r="K1" s="103"/>
      <c r="L1" s="104"/>
      <c r="M1" s="105"/>
      <c r="N1" s="106"/>
      <c r="O1" s="105"/>
      <c r="P1" s="106"/>
      <c r="Q1" s="105"/>
      <c r="R1" s="106"/>
      <c r="S1" s="105"/>
      <c r="T1" s="106"/>
      <c r="U1" s="105"/>
      <c r="V1" s="106"/>
      <c r="W1" s="107" t="s">
        <v>151</v>
      </c>
      <c r="X1" s="107"/>
      <c r="Y1" s="107"/>
      <c r="Z1" s="107"/>
      <c r="AA1" s="107"/>
      <c r="AB1" s="107"/>
      <c r="AC1" s="107"/>
      <c r="AD1" s="107"/>
      <c r="AE1" s="107"/>
    </row>
    <row r="2" spans="1:41" x14ac:dyDescent="0.2">
      <c r="A2" s="108" t="s">
        <v>167</v>
      </c>
      <c r="B2" s="109"/>
      <c r="C2" s="110"/>
      <c r="D2" s="110"/>
      <c r="E2" s="110"/>
      <c r="F2" s="111"/>
      <c r="G2" s="112"/>
      <c r="H2" s="112"/>
      <c r="I2" s="113"/>
      <c r="J2" s="114"/>
      <c r="K2" s="115" t="s">
        <v>162</v>
      </c>
      <c r="L2" s="116">
        <v>98</v>
      </c>
      <c r="M2" s="117"/>
      <c r="N2" s="118"/>
      <c r="O2" s="117"/>
      <c r="P2" s="118"/>
      <c r="Q2" s="117"/>
      <c r="R2" s="118"/>
      <c r="S2" s="117"/>
      <c r="T2" s="118"/>
      <c r="U2" s="117"/>
      <c r="V2" s="118"/>
      <c r="W2" s="119">
        <f>COUNT(#REF!)</f>
        <v>0</v>
      </c>
      <c r="X2" s="119"/>
      <c r="Y2" s="119">
        <f>COUNT(#REF!)</f>
        <v>0</v>
      </c>
      <c r="Z2" s="119"/>
      <c r="AA2" s="119">
        <f>COUNT(#REF!)</f>
        <v>0</v>
      </c>
      <c r="AB2" s="119"/>
      <c r="AC2" s="119">
        <f>COUNT(#REF!)</f>
        <v>0</v>
      </c>
      <c r="AD2" s="119"/>
      <c r="AE2" s="119">
        <f>COUNT(#REF!)</f>
        <v>0</v>
      </c>
      <c r="AF2" s="93"/>
      <c r="AG2" s="119">
        <f>COUNT(#REF!)</f>
        <v>0</v>
      </c>
      <c r="AH2" s="93"/>
      <c r="AI2" s="119">
        <f>COUNT(#REF!)</f>
        <v>0</v>
      </c>
      <c r="AJ2" s="93"/>
      <c r="AK2" s="119">
        <f>COUNT(#REF!)</f>
        <v>0</v>
      </c>
      <c r="AL2" s="93"/>
      <c r="AM2" s="119">
        <f>COUNT(#REF!)</f>
        <v>0</v>
      </c>
      <c r="AN2" s="93"/>
      <c r="AO2" s="119">
        <f>COUNT(#REF!)</f>
        <v>0</v>
      </c>
    </row>
    <row r="3" spans="1:41" s="130" customFormat="1" x14ac:dyDescent="0.2">
      <c r="A3" s="120"/>
      <c r="B3" s="121"/>
      <c r="C3" s="122"/>
      <c r="D3" s="122"/>
      <c r="E3" s="122"/>
      <c r="F3" s="123" t="s">
        <v>0</v>
      </c>
      <c r="G3" s="124"/>
      <c r="H3" s="124" t="s">
        <v>1</v>
      </c>
      <c r="I3" s="125"/>
      <c r="J3" s="125"/>
      <c r="K3" s="126" t="s">
        <v>145</v>
      </c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28"/>
      <c r="Y3" s="128"/>
      <c r="Z3" s="128"/>
      <c r="AA3" s="128"/>
      <c r="AB3" s="128"/>
      <c r="AC3" s="128"/>
      <c r="AD3" s="128"/>
      <c r="AE3" s="128"/>
      <c r="AF3" s="129"/>
      <c r="AG3" s="129"/>
      <c r="AH3" s="129"/>
      <c r="AI3" s="129"/>
      <c r="AJ3" s="129"/>
      <c r="AK3" s="129"/>
      <c r="AL3" s="129"/>
      <c r="AM3" s="129"/>
      <c r="AN3" s="129"/>
      <c r="AO3" s="129"/>
    </row>
    <row r="4" spans="1:41" s="140" customFormat="1" x14ac:dyDescent="0.2">
      <c r="A4" s="131" t="s">
        <v>2</v>
      </c>
      <c r="B4" s="131" t="s">
        <v>3</v>
      </c>
      <c r="C4" s="131" t="s">
        <v>4</v>
      </c>
      <c r="D4" s="131" t="s">
        <v>5</v>
      </c>
      <c r="E4" s="131" t="s">
        <v>6</v>
      </c>
      <c r="F4" s="132">
        <v>1</v>
      </c>
      <c r="G4" s="132">
        <v>2</v>
      </c>
      <c r="H4" s="132">
        <v>3</v>
      </c>
      <c r="I4" s="132">
        <v>4</v>
      </c>
      <c r="J4" s="132">
        <v>5</v>
      </c>
      <c r="K4" s="133" t="s">
        <v>7</v>
      </c>
      <c r="L4" s="134" t="s">
        <v>8</v>
      </c>
      <c r="M4" s="135" t="s">
        <v>7</v>
      </c>
      <c r="N4" s="134" t="s">
        <v>8</v>
      </c>
      <c r="O4" s="135" t="s">
        <v>7</v>
      </c>
      <c r="P4" s="134" t="s">
        <v>8</v>
      </c>
      <c r="Q4" s="135" t="s">
        <v>7</v>
      </c>
      <c r="R4" s="134" t="s">
        <v>8</v>
      </c>
      <c r="S4" s="135" t="s">
        <v>7</v>
      </c>
      <c r="T4" s="134" t="s">
        <v>8</v>
      </c>
      <c r="U4" s="135" t="s">
        <v>7</v>
      </c>
      <c r="V4" s="134" t="s">
        <v>8</v>
      </c>
      <c r="W4" s="136">
        <v>1</v>
      </c>
      <c r="X4" s="137" t="s">
        <v>159</v>
      </c>
      <c r="Y4" s="136">
        <v>5</v>
      </c>
      <c r="Z4" s="137" t="s">
        <v>154</v>
      </c>
      <c r="AA4" s="136">
        <v>4</v>
      </c>
      <c r="AB4" s="137" t="s">
        <v>153</v>
      </c>
      <c r="AC4" s="136">
        <v>3</v>
      </c>
      <c r="AD4" s="137" t="s">
        <v>152</v>
      </c>
      <c r="AE4" s="136">
        <v>2</v>
      </c>
      <c r="AF4" s="137" t="s">
        <v>160</v>
      </c>
      <c r="AG4" s="136">
        <v>6</v>
      </c>
      <c r="AH4" s="137" t="s">
        <v>157</v>
      </c>
      <c r="AI4" s="136">
        <v>10</v>
      </c>
      <c r="AJ4" s="137" t="s">
        <v>158</v>
      </c>
      <c r="AK4" s="136">
        <v>9</v>
      </c>
      <c r="AL4" s="138" t="s">
        <v>156</v>
      </c>
      <c r="AM4" s="139">
        <v>8</v>
      </c>
      <c r="AN4" s="138" t="s">
        <v>155</v>
      </c>
      <c r="AO4" s="139">
        <v>7</v>
      </c>
    </row>
    <row r="5" spans="1:41" ht="11.1" customHeight="1" x14ac:dyDescent="0.2">
      <c r="A5" s="141" t="s">
        <v>9</v>
      </c>
      <c r="B5" s="142"/>
      <c r="C5" s="142"/>
      <c r="D5" s="142"/>
      <c r="E5" s="142"/>
      <c r="F5" s="143"/>
      <c r="G5" s="143"/>
      <c r="H5" s="143"/>
      <c r="I5" s="143"/>
      <c r="J5" s="143"/>
      <c r="K5" s="144"/>
      <c r="L5" s="145"/>
      <c r="M5" s="146"/>
      <c r="N5" s="145"/>
      <c r="O5" s="146"/>
      <c r="P5" s="145"/>
      <c r="Q5" s="146"/>
      <c r="R5" s="145"/>
      <c r="S5" s="146"/>
      <c r="T5" s="145"/>
      <c r="U5" s="146"/>
      <c r="V5" s="145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s="130" customFormat="1" ht="11.1" customHeight="1" x14ac:dyDescent="0.2">
      <c r="A6" s="147" t="s">
        <v>161</v>
      </c>
      <c r="B6" s="148">
        <v>3</v>
      </c>
      <c r="C6" s="148"/>
      <c r="D6" s="148">
        <v>1</v>
      </c>
      <c r="E6" s="148"/>
      <c r="F6" s="149">
        <v>1</v>
      </c>
      <c r="G6" s="149"/>
      <c r="H6" s="149"/>
      <c r="I6" s="149"/>
      <c r="J6" s="149"/>
      <c r="K6" s="150">
        <f>SUM(F6:J6)</f>
        <v>1</v>
      </c>
      <c r="L6" s="151">
        <f>+(K6/K$81)*100</f>
        <v>7.4571215510812819E-2</v>
      </c>
      <c r="M6" s="152"/>
      <c r="N6" s="151"/>
      <c r="O6" s="152"/>
      <c r="P6" s="151"/>
      <c r="Q6" s="152"/>
      <c r="R6" s="151"/>
      <c r="S6" s="152"/>
      <c r="T6" s="151"/>
      <c r="U6" s="152"/>
      <c r="V6" s="151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</row>
    <row r="7" spans="1:41" ht="11.1" customHeight="1" x14ac:dyDescent="0.2">
      <c r="A7" s="154" t="s">
        <v>109</v>
      </c>
      <c r="B7" s="155">
        <v>0</v>
      </c>
      <c r="C7" s="155"/>
      <c r="D7" s="155">
        <v>0</v>
      </c>
      <c r="E7" s="155"/>
      <c r="F7" s="156"/>
      <c r="G7" s="156"/>
      <c r="H7" s="156"/>
      <c r="I7" s="156"/>
      <c r="J7" s="156"/>
      <c r="K7" s="157">
        <f t="shared" ref="K7:K70" si="0">SUM(F7:J7)</f>
        <v>0</v>
      </c>
      <c r="L7" s="158">
        <f t="shared" ref="L7:L70" si="1">+(K7/K$81)*100</f>
        <v>0</v>
      </c>
      <c r="M7" s="159"/>
      <c r="N7" s="158"/>
      <c r="O7" s="159"/>
      <c r="P7" s="158"/>
      <c r="Q7" s="159"/>
      <c r="R7" s="158"/>
      <c r="S7" s="159"/>
      <c r="T7" s="158"/>
      <c r="U7" s="159"/>
      <c r="V7" s="158"/>
    </row>
    <row r="8" spans="1:41" ht="11.1" customHeight="1" x14ac:dyDescent="0.2">
      <c r="A8" s="147" t="s">
        <v>147</v>
      </c>
      <c r="B8" s="148"/>
      <c r="C8" s="148">
        <v>2</v>
      </c>
      <c r="D8" s="148"/>
      <c r="E8" s="148"/>
      <c r="F8" s="149">
        <v>5</v>
      </c>
      <c r="G8" s="149">
        <v>5</v>
      </c>
      <c r="H8" s="149">
        <v>20</v>
      </c>
      <c r="I8" s="149">
        <v>10</v>
      </c>
      <c r="J8" s="149">
        <v>5</v>
      </c>
      <c r="K8" s="150">
        <f t="shared" si="0"/>
        <v>45</v>
      </c>
      <c r="L8" s="151">
        <f t="shared" si="1"/>
        <v>3.3557046979865772</v>
      </c>
      <c r="M8" s="152"/>
      <c r="N8" s="151"/>
      <c r="O8" s="152"/>
      <c r="P8" s="151"/>
      <c r="Q8" s="152"/>
      <c r="R8" s="151"/>
      <c r="S8" s="152"/>
      <c r="T8" s="151"/>
      <c r="U8" s="152"/>
      <c r="V8" s="151"/>
    </row>
    <row r="9" spans="1:41" s="140" customFormat="1" ht="11.25" customHeight="1" x14ac:dyDescent="0.2">
      <c r="A9" s="161" t="s">
        <v>13</v>
      </c>
      <c r="B9" s="148">
        <v>2</v>
      </c>
      <c r="C9" s="148">
        <v>2</v>
      </c>
      <c r="D9" s="148">
        <v>3</v>
      </c>
      <c r="E9" s="148"/>
      <c r="F9" s="149">
        <v>1</v>
      </c>
      <c r="G9" s="149"/>
      <c r="H9" s="149">
        <v>2</v>
      </c>
      <c r="I9" s="149"/>
      <c r="J9" s="149"/>
      <c r="K9" s="150">
        <f t="shared" si="0"/>
        <v>3</v>
      </c>
      <c r="L9" s="151">
        <f t="shared" si="1"/>
        <v>0.22371364653243847</v>
      </c>
      <c r="M9" s="152"/>
      <c r="N9" s="151"/>
      <c r="O9" s="152"/>
      <c r="P9" s="151"/>
      <c r="Q9" s="152"/>
      <c r="R9" s="151"/>
      <c r="S9" s="152"/>
      <c r="T9" s="151"/>
      <c r="U9" s="152"/>
      <c r="V9" s="151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1.1" customHeight="1" x14ac:dyDescent="0.2">
      <c r="A10" s="154" t="s">
        <v>18</v>
      </c>
      <c r="B10" s="155"/>
      <c r="C10" s="155"/>
      <c r="D10" s="155"/>
      <c r="E10" s="155"/>
      <c r="F10" s="156"/>
      <c r="G10" s="156"/>
      <c r="H10" s="156"/>
      <c r="I10" s="156"/>
      <c r="J10" s="156"/>
      <c r="K10" s="157">
        <f t="shared" si="0"/>
        <v>0</v>
      </c>
      <c r="L10" s="158">
        <f t="shared" si="1"/>
        <v>0</v>
      </c>
      <c r="M10" s="159"/>
      <c r="N10" s="158"/>
      <c r="O10" s="159"/>
      <c r="P10" s="158"/>
      <c r="Q10" s="159"/>
      <c r="R10" s="158"/>
      <c r="S10" s="159"/>
      <c r="T10" s="158"/>
      <c r="U10" s="159"/>
      <c r="V10" s="158"/>
    </row>
    <row r="11" spans="1:41" ht="11.1" customHeight="1" x14ac:dyDescent="0.2">
      <c r="A11" s="147" t="s">
        <v>135</v>
      </c>
      <c r="B11" s="148"/>
      <c r="C11" s="148"/>
      <c r="D11" s="148"/>
      <c r="E11" s="148"/>
      <c r="F11" s="149"/>
      <c r="G11" s="149"/>
      <c r="H11" s="149"/>
      <c r="I11" s="149"/>
      <c r="J11" s="149"/>
      <c r="K11" s="150">
        <f t="shared" si="0"/>
        <v>0</v>
      </c>
      <c r="L11" s="151">
        <f t="shared" si="1"/>
        <v>0</v>
      </c>
      <c r="M11" s="152"/>
      <c r="N11" s="151"/>
      <c r="O11" s="152"/>
      <c r="P11" s="151"/>
      <c r="Q11" s="152"/>
      <c r="R11" s="151"/>
      <c r="S11" s="152"/>
      <c r="T11" s="151"/>
      <c r="U11" s="152"/>
      <c r="V11" s="151"/>
    </row>
    <row r="12" spans="1:41" ht="11.1" customHeight="1" x14ac:dyDescent="0.2">
      <c r="A12" s="161" t="s">
        <v>110</v>
      </c>
      <c r="B12" s="148">
        <v>1</v>
      </c>
      <c r="C12" s="148">
        <v>1</v>
      </c>
      <c r="D12" s="148">
        <v>2</v>
      </c>
      <c r="E12" s="148"/>
      <c r="F12" s="149">
        <v>4</v>
      </c>
      <c r="G12" s="149">
        <v>1</v>
      </c>
      <c r="H12" s="149">
        <v>10</v>
      </c>
      <c r="I12" s="149"/>
      <c r="J12" s="149">
        <v>4</v>
      </c>
      <c r="K12" s="150">
        <f t="shared" si="0"/>
        <v>19</v>
      </c>
      <c r="L12" s="151">
        <f t="shared" si="1"/>
        <v>1.4168530947054436</v>
      </c>
      <c r="M12" s="152"/>
      <c r="N12" s="151"/>
      <c r="O12" s="152"/>
      <c r="P12" s="151"/>
      <c r="Q12" s="152"/>
      <c r="R12" s="151"/>
      <c r="S12" s="152"/>
      <c r="T12" s="151"/>
      <c r="U12" s="152"/>
      <c r="V12" s="151"/>
    </row>
    <row r="13" spans="1:41" ht="11.1" customHeight="1" x14ac:dyDescent="0.2">
      <c r="A13" s="154" t="s">
        <v>19</v>
      </c>
      <c r="B13" s="155"/>
      <c r="C13" s="155"/>
      <c r="D13" s="155"/>
      <c r="E13" s="155"/>
      <c r="F13" s="156"/>
      <c r="G13" s="156"/>
      <c r="H13" s="156"/>
      <c r="I13" s="156"/>
      <c r="J13" s="156"/>
      <c r="K13" s="157">
        <f t="shared" si="0"/>
        <v>0</v>
      </c>
      <c r="L13" s="158">
        <f t="shared" si="1"/>
        <v>0</v>
      </c>
      <c r="M13" s="159"/>
      <c r="N13" s="158"/>
      <c r="O13" s="159"/>
      <c r="P13" s="158"/>
      <c r="Q13" s="159"/>
      <c r="R13" s="158"/>
      <c r="S13" s="159"/>
      <c r="T13" s="158"/>
      <c r="U13" s="159"/>
      <c r="V13" s="158"/>
    </row>
    <row r="14" spans="1:41" ht="11.1" customHeight="1" x14ac:dyDescent="0.2">
      <c r="A14" s="147" t="s">
        <v>136</v>
      </c>
      <c r="B14" s="148">
        <v>3</v>
      </c>
      <c r="C14" s="148">
        <v>4</v>
      </c>
      <c r="D14" s="148">
        <v>2</v>
      </c>
      <c r="E14" s="148"/>
      <c r="F14" s="149"/>
      <c r="G14" s="149"/>
      <c r="H14" s="149"/>
      <c r="I14" s="149"/>
      <c r="J14" s="149"/>
      <c r="K14" s="150">
        <f t="shared" si="0"/>
        <v>0</v>
      </c>
      <c r="L14" s="151">
        <f t="shared" si="1"/>
        <v>0</v>
      </c>
      <c r="M14" s="152"/>
      <c r="N14" s="151"/>
      <c r="O14" s="152"/>
      <c r="P14" s="151"/>
      <c r="Q14" s="152"/>
      <c r="R14" s="151"/>
      <c r="S14" s="152"/>
      <c r="T14" s="151"/>
      <c r="U14" s="152"/>
      <c r="V14" s="151"/>
    </row>
    <row r="15" spans="1:41" ht="11.1" customHeight="1" x14ac:dyDescent="0.2">
      <c r="A15" s="161" t="s">
        <v>22</v>
      </c>
      <c r="B15" s="148">
        <v>3</v>
      </c>
      <c r="C15" s="148">
        <v>4</v>
      </c>
      <c r="D15" s="148">
        <v>2</v>
      </c>
      <c r="E15" s="148"/>
      <c r="F15" s="149"/>
      <c r="G15" s="149"/>
      <c r="H15" s="149"/>
      <c r="I15" s="149">
        <v>2</v>
      </c>
      <c r="J15" s="149"/>
      <c r="K15" s="150">
        <f t="shared" si="0"/>
        <v>2</v>
      </c>
      <c r="L15" s="151">
        <f t="shared" si="1"/>
        <v>0.14914243102162564</v>
      </c>
      <c r="M15" s="152"/>
      <c r="N15" s="151"/>
      <c r="O15" s="152"/>
      <c r="P15" s="151"/>
      <c r="Q15" s="152"/>
      <c r="R15" s="151"/>
      <c r="S15" s="152"/>
      <c r="T15" s="151"/>
      <c r="U15" s="152"/>
      <c r="V15" s="151"/>
    </row>
    <row r="16" spans="1:41" ht="11.1" customHeight="1" x14ac:dyDescent="0.2">
      <c r="A16" s="161" t="s">
        <v>23</v>
      </c>
      <c r="B16" s="148">
        <v>3</v>
      </c>
      <c r="C16" s="148">
        <v>4</v>
      </c>
      <c r="D16" s="148">
        <v>3</v>
      </c>
      <c r="E16" s="148"/>
      <c r="F16" s="149"/>
      <c r="G16" s="149">
        <v>1</v>
      </c>
      <c r="H16" s="149">
        <v>3</v>
      </c>
      <c r="I16" s="149"/>
      <c r="J16" s="149">
        <v>1</v>
      </c>
      <c r="K16" s="150">
        <f t="shared" si="0"/>
        <v>5</v>
      </c>
      <c r="L16" s="151">
        <f t="shared" si="1"/>
        <v>0.37285607755406414</v>
      </c>
      <c r="M16" s="152"/>
      <c r="N16" s="151"/>
      <c r="O16" s="152"/>
      <c r="P16" s="151"/>
      <c r="Q16" s="152"/>
      <c r="R16" s="151"/>
      <c r="S16" s="152"/>
      <c r="T16" s="151"/>
      <c r="U16" s="152"/>
      <c r="V16" s="151"/>
    </row>
    <row r="17" spans="1:22" ht="11.1" customHeight="1" x14ac:dyDescent="0.2">
      <c r="A17" s="154" t="s">
        <v>25</v>
      </c>
      <c r="B17" s="155"/>
      <c r="C17" s="155"/>
      <c r="D17" s="155"/>
      <c r="E17" s="155"/>
      <c r="F17" s="156"/>
      <c r="G17" s="156"/>
      <c r="H17" s="156"/>
      <c r="I17" s="156"/>
      <c r="J17" s="156"/>
      <c r="K17" s="157">
        <f t="shared" si="0"/>
        <v>0</v>
      </c>
      <c r="L17" s="158">
        <f t="shared" si="1"/>
        <v>0</v>
      </c>
      <c r="M17" s="159"/>
      <c r="N17" s="158"/>
      <c r="O17" s="159"/>
      <c r="P17" s="158"/>
      <c r="Q17" s="159"/>
      <c r="R17" s="158"/>
      <c r="S17" s="159"/>
      <c r="T17" s="158"/>
      <c r="U17" s="159"/>
      <c r="V17" s="158"/>
    </row>
    <row r="18" spans="1:22" ht="11.1" customHeight="1" x14ac:dyDescent="0.2">
      <c r="A18" s="147" t="s">
        <v>128</v>
      </c>
      <c r="B18" s="148"/>
      <c r="C18" s="148"/>
      <c r="D18" s="148"/>
      <c r="E18" s="148"/>
      <c r="F18" s="149"/>
      <c r="G18" s="149"/>
      <c r="H18" s="149"/>
      <c r="I18" s="149"/>
      <c r="J18" s="149"/>
      <c r="K18" s="150">
        <f t="shared" si="0"/>
        <v>0</v>
      </c>
      <c r="L18" s="151">
        <f t="shared" si="1"/>
        <v>0</v>
      </c>
      <c r="M18" s="152"/>
      <c r="N18" s="151"/>
      <c r="O18" s="152"/>
      <c r="P18" s="151"/>
      <c r="Q18" s="152"/>
      <c r="R18" s="151"/>
      <c r="S18" s="152"/>
      <c r="T18" s="151"/>
      <c r="U18" s="152"/>
      <c r="V18" s="151"/>
    </row>
    <row r="19" spans="1:22" ht="11.1" customHeight="1" x14ac:dyDescent="0.2">
      <c r="A19" s="161" t="s">
        <v>26</v>
      </c>
      <c r="B19" s="148">
        <v>4</v>
      </c>
      <c r="C19" s="148">
        <v>5</v>
      </c>
      <c r="D19" s="148">
        <v>2</v>
      </c>
      <c r="E19" s="148"/>
      <c r="F19" s="149">
        <v>10</v>
      </c>
      <c r="G19" s="149">
        <v>6</v>
      </c>
      <c r="H19" s="149">
        <v>15</v>
      </c>
      <c r="I19" s="149">
        <v>11</v>
      </c>
      <c r="J19" s="149">
        <v>15</v>
      </c>
      <c r="K19" s="150">
        <f t="shared" si="0"/>
        <v>57</v>
      </c>
      <c r="L19" s="151">
        <f t="shared" si="1"/>
        <v>4.2505592841163313</v>
      </c>
      <c r="M19" s="152"/>
      <c r="N19" s="151"/>
      <c r="O19" s="152"/>
      <c r="P19" s="151"/>
      <c r="Q19" s="152"/>
      <c r="R19" s="151"/>
      <c r="S19" s="152"/>
      <c r="T19" s="151"/>
      <c r="U19" s="152"/>
      <c r="V19" s="151"/>
    </row>
    <row r="20" spans="1:22" ht="11.1" customHeight="1" x14ac:dyDescent="0.2">
      <c r="A20" s="154" t="s">
        <v>27</v>
      </c>
      <c r="B20" s="155"/>
      <c r="C20" s="155"/>
      <c r="D20" s="155"/>
      <c r="E20" s="155"/>
      <c r="F20" s="156"/>
      <c r="G20" s="156"/>
      <c r="H20" s="156"/>
      <c r="I20" s="156"/>
      <c r="J20" s="156"/>
      <c r="K20" s="157">
        <f t="shared" si="0"/>
        <v>0</v>
      </c>
      <c r="L20" s="158">
        <f t="shared" si="1"/>
        <v>0</v>
      </c>
      <c r="M20" s="159"/>
      <c r="N20" s="158"/>
      <c r="O20" s="159"/>
      <c r="P20" s="158"/>
      <c r="Q20" s="159"/>
      <c r="R20" s="158"/>
      <c r="S20" s="159"/>
      <c r="T20" s="158"/>
      <c r="U20" s="159"/>
      <c r="V20" s="158"/>
    </row>
    <row r="21" spans="1:22" ht="11.1" customHeight="1" x14ac:dyDescent="0.2">
      <c r="A21" s="147" t="s">
        <v>127</v>
      </c>
      <c r="B21" s="148">
        <v>1</v>
      </c>
      <c r="C21" s="148">
        <v>3</v>
      </c>
      <c r="D21" s="148">
        <v>2</v>
      </c>
      <c r="E21" s="148"/>
      <c r="F21" s="149">
        <v>1</v>
      </c>
      <c r="G21" s="149"/>
      <c r="H21" s="149"/>
      <c r="I21" s="149"/>
      <c r="J21" s="149">
        <v>1</v>
      </c>
      <c r="K21" s="150">
        <f t="shared" si="0"/>
        <v>2</v>
      </c>
      <c r="L21" s="151">
        <f t="shared" si="1"/>
        <v>0.14914243102162564</v>
      </c>
      <c r="M21" s="152"/>
      <c r="N21" s="151"/>
      <c r="O21" s="152"/>
      <c r="P21" s="151"/>
      <c r="Q21" s="152"/>
      <c r="R21" s="151"/>
      <c r="S21" s="152"/>
      <c r="T21" s="151"/>
      <c r="U21" s="152"/>
      <c r="V21" s="151"/>
    </row>
    <row r="22" spans="1:22" ht="11.1" customHeight="1" x14ac:dyDescent="0.2">
      <c r="A22" s="154" t="s">
        <v>28</v>
      </c>
      <c r="B22" s="155"/>
      <c r="C22" s="155"/>
      <c r="D22" s="155"/>
      <c r="E22" s="155"/>
      <c r="F22" s="156"/>
      <c r="G22" s="156"/>
      <c r="H22" s="156"/>
      <c r="I22" s="156"/>
      <c r="J22" s="156"/>
      <c r="K22" s="157">
        <f t="shared" si="0"/>
        <v>0</v>
      </c>
      <c r="L22" s="158">
        <f t="shared" si="1"/>
        <v>0</v>
      </c>
      <c r="M22" s="159"/>
      <c r="N22" s="158"/>
      <c r="O22" s="159"/>
      <c r="P22" s="158"/>
      <c r="Q22" s="159"/>
      <c r="R22" s="158"/>
      <c r="S22" s="159"/>
      <c r="T22" s="158"/>
      <c r="U22" s="159"/>
      <c r="V22" s="158"/>
    </row>
    <row r="23" spans="1:22" ht="11.1" customHeight="1" x14ac:dyDescent="0.2">
      <c r="A23" s="147" t="s">
        <v>130</v>
      </c>
      <c r="B23" s="148">
        <v>1</v>
      </c>
      <c r="C23" s="148">
        <v>3</v>
      </c>
      <c r="D23" s="148">
        <v>1</v>
      </c>
      <c r="E23" s="148"/>
      <c r="F23" s="149"/>
      <c r="G23" s="149"/>
      <c r="H23" s="149"/>
      <c r="I23" s="149"/>
      <c r="J23" s="149">
        <v>1</v>
      </c>
      <c r="K23" s="150">
        <f t="shared" si="0"/>
        <v>1</v>
      </c>
      <c r="L23" s="151">
        <f t="shared" si="1"/>
        <v>7.4571215510812819E-2</v>
      </c>
      <c r="M23" s="152"/>
      <c r="N23" s="151"/>
      <c r="O23" s="152"/>
      <c r="P23" s="151"/>
      <c r="Q23" s="152"/>
      <c r="R23" s="151"/>
      <c r="S23" s="152"/>
      <c r="T23" s="151"/>
      <c r="U23" s="152"/>
      <c r="V23" s="151"/>
    </row>
    <row r="24" spans="1:22" ht="11.1" customHeight="1" x14ac:dyDescent="0.2">
      <c r="A24" s="154" t="s">
        <v>29</v>
      </c>
      <c r="B24" s="155"/>
      <c r="C24" s="155"/>
      <c r="D24" s="155"/>
      <c r="E24" s="155"/>
      <c r="F24" s="156"/>
      <c r="G24" s="156"/>
      <c r="H24" s="156"/>
      <c r="I24" s="156"/>
      <c r="J24" s="156"/>
      <c r="K24" s="157">
        <f t="shared" si="0"/>
        <v>0</v>
      </c>
      <c r="L24" s="158">
        <f t="shared" si="1"/>
        <v>0</v>
      </c>
      <c r="M24" s="159"/>
      <c r="N24" s="158"/>
      <c r="O24" s="159"/>
      <c r="P24" s="158"/>
      <c r="Q24" s="159"/>
      <c r="R24" s="158"/>
      <c r="S24" s="159"/>
      <c r="T24" s="158"/>
      <c r="U24" s="159"/>
      <c r="V24" s="158"/>
    </row>
    <row r="25" spans="1:22" ht="11.1" customHeight="1" x14ac:dyDescent="0.2">
      <c r="A25" s="147" t="s">
        <v>129</v>
      </c>
      <c r="B25" s="148"/>
      <c r="C25" s="148"/>
      <c r="D25" s="148"/>
      <c r="E25" s="148"/>
      <c r="F25" s="149"/>
      <c r="G25" s="149"/>
      <c r="H25" s="149"/>
      <c r="I25" s="149"/>
      <c r="J25" s="149"/>
      <c r="K25" s="150">
        <f t="shared" si="0"/>
        <v>0</v>
      </c>
      <c r="L25" s="151">
        <f t="shared" si="1"/>
        <v>0</v>
      </c>
      <c r="M25" s="152"/>
      <c r="N25" s="151"/>
      <c r="O25" s="152"/>
      <c r="P25" s="151"/>
      <c r="Q25" s="152"/>
      <c r="R25" s="151"/>
      <c r="S25" s="152"/>
      <c r="T25" s="151"/>
      <c r="U25" s="152"/>
      <c r="V25" s="151"/>
    </row>
    <row r="26" spans="1:22" ht="11.1" customHeight="1" x14ac:dyDescent="0.2">
      <c r="A26" s="161" t="s">
        <v>30</v>
      </c>
      <c r="B26" s="148">
        <v>5</v>
      </c>
      <c r="C26" s="148">
        <v>2</v>
      </c>
      <c r="D26" s="148">
        <v>3</v>
      </c>
      <c r="E26" s="148"/>
      <c r="F26" s="149">
        <v>17</v>
      </c>
      <c r="G26" s="149">
        <v>12</v>
      </c>
      <c r="H26" s="149">
        <v>17</v>
      </c>
      <c r="I26" s="149">
        <v>17</v>
      </c>
      <c r="J26" s="149">
        <v>14</v>
      </c>
      <c r="K26" s="150">
        <f t="shared" si="0"/>
        <v>77</v>
      </c>
      <c r="L26" s="151">
        <f t="shared" si="1"/>
        <v>5.7419835943325879</v>
      </c>
      <c r="M26" s="152"/>
      <c r="N26" s="151"/>
      <c r="O26" s="152"/>
      <c r="P26" s="151"/>
      <c r="Q26" s="152"/>
      <c r="R26" s="151"/>
      <c r="S26" s="152"/>
      <c r="T26" s="151"/>
      <c r="U26" s="152"/>
      <c r="V26" s="151"/>
    </row>
    <row r="27" spans="1:22" ht="11.1" customHeight="1" x14ac:dyDescent="0.2">
      <c r="A27" s="161" t="s">
        <v>32</v>
      </c>
      <c r="B27" s="148">
        <v>2</v>
      </c>
      <c r="C27" s="148">
        <v>4</v>
      </c>
      <c r="D27" s="148">
        <v>4</v>
      </c>
      <c r="E27" s="148"/>
      <c r="F27" s="149">
        <v>5</v>
      </c>
      <c r="G27" s="149">
        <v>2</v>
      </c>
      <c r="H27" s="149">
        <v>6</v>
      </c>
      <c r="I27" s="149">
        <v>5</v>
      </c>
      <c r="J27" s="149"/>
      <c r="K27" s="150">
        <f t="shared" si="0"/>
        <v>18</v>
      </c>
      <c r="L27" s="151">
        <f t="shared" si="1"/>
        <v>1.3422818791946309</v>
      </c>
      <c r="M27" s="152"/>
      <c r="N27" s="151"/>
      <c r="O27" s="152"/>
      <c r="P27" s="151"/>
      <c r="Q27" s="152"/>
      <c r="R27" s="151"/>
      <c r="S27" s="152"/>
      <c r="T27" s="151"/>
      <c r="U27" s="152"/>
      <c r="V27" s="151"/>
    </row>
    <row r="28" spans="1:22" ht="11.1" customHeight="1" x14ac:dyDescent="0.2">
      <c r="A28" s="161" t="s">
        <v>33</v>
      </c>
      <c r="B28" s="148">
        <v>1</v>
      </c>
      <c r="C28" s="148">
        <v>4</v>
      </c>
      <c r="D28" s="148">
        <v>2</v>
      </c>
      <c r="E28" s="148"/>
      <c r="F28" s="149">
        <v>1</v>
      </c>
      <c r="G28" s="149"/>
      <c r="H28" s="149"/>
      <c r="I28" s="149"/>
      <c r="J28" s="149"/>
      <c r="K28" s="150">
        <f t="shared" si="0"/>
        <v>1</v>
      </c>
      <c r="L28" s="151">
        <f t="shared" si="1"/>
        <v>7.4571215510812819E-2</v>
      </c>
      <c r="M28" s="152"/>
      <c r="N28" s="151"/>
      <c r="O28" s="152"/>
      <c r="P28" s="151"/>
      <c r="Q28" s="152"/>
      <c r="R28" s="151"/>
      <c r="S28" s="152"/>
      <c r="T28" s="151"/>
      <c r="U28" s="152"/>
      <c r="V28" s="151"/>
    </row>
    <row r="29" spans="1:22" ht="11.1" customHeight="1" x14ac:dyDescent="0.2">
      <c r="A29" s="161" t="s">
        <v>111</v>
      </c>
      <c r="B29" s="148">
        <v>1</v>
      </c>
      <c r="C29" s="148">
        <v>4</v>
      </c>
      <c r="D29" s="148">
        <v>3</v>
      </c>
      <c r="E29" s="148"/>
      <c r="F29" s="149">
        <v>18</v>
      </c>
      <c r="G29" s="149">
        <v>15</v>
      </c>
      <c r="H29" s="149">
        <v>33</v>
      </c>
      <c r="I29" s="149">
        <v>36</v>
      </c>
      <c r="J29" s="149">
        <v>37</v>
      </c>
      <c r="K29" s="150">
        <f t="shared" si="0"/>
        <v>139</v>
      </c>
      <c r="L29" s="151">
        <f t="shared" si="1"/>
        <v>10.365398956002982</v>
      </c>
      <c r="M29" s="152"/>
      <c r="N29" s="151"/>
      <c r="O29" s="152"/>
      <c r="P29" s="151"/>
      <c r="Q29" s="152"/>
      <c r="R29" s="151"/>
      <c r="S29" s="152"/>
      <c r="T29" s="151"/>
      <c r="U29" s="152"/>
      <c r="V29" s="151"/>
    </row>
    <row r="30" spans="1:22" ht="11.1" customHeight="1" x14ac:dyDescent="0.2">
      <c r="A30" s="161" t="s">
        <v>36</v>
      </c>
      <c r="B30" s="148">
        <v>2</v>
      </c>
      <c r="C30" s="148">
        <v>4</v>
      </c>
      <c r="D30" s="148">
        <v>3</v>
      </c>
      <c r="E30" s="148"/>
      <c r="F30" s="149">
        <v>3</v>
      </c>
      <c r="G30" s="149"/>
      <c r="H30" s="149"/>
      <c r="I30" s="149"/>
      <c r="J30" s="149"/>
      <c r="K30" s="150">
        <f t="shared" si="0"/>
        <v>3</v>
      </c>
      <c r="L30" s="151">
        <f t="shared" si="1"/>
        <v>0.22371364653243847</v>
      </c>
      <c r="M30" s="152"/>
      <c r="N30" s="151"/>
      <c r="O30" s="152"/>
      <c r="P30" s="151"/>
      <c r="Q30" s="152"/>
      <c r="R30" s="151"/>
      <c r="S30" s="152"/>
      <c r="T30" s="151"/>
      <c r="U30" s="152"/>
      <c r="V30" s="151"/>
    </row>
    <row r="31" spans="1:22" ht="11.1" customHeight="1" x14ac:dyDescent="0.2">
      <c r="A31" s="161" t="s">
        <v>37</v>
      </c>
      <c r="B31" s="148">
        <v>2</v>
      </c>
      <c r="C31" s="148">
        <v>4</v>
      </c>
      <c r="D31" s="148">
        <v>2</v>
      </c>
      <c r="E31" s="148"/>
      <c r="F31" s="149">
        <v>1</v>
      </c>
      <c r="G31" s="149">
        <v>2</v>
      </c>
      <c r="H31" s="149">
        <v>1</v>
      </c>
      <c r="I31" s="149"/>
      <c r="J31" s="149">
        <v>1</v>
      </c>
      <c r="K31" s="150">
        <f t="shared" si="0"/>
        <v>5</v>
      </c>
      <c r="L31" s="151">
        <f t="shared" si="1"/>
        <v>0.37285607755406414</v>
      </c>
      <c r="M31" s="152"/>
      <c r="N31" s="151"/>
      <c r="O31" s="152"/>
      <c r="P31" s="151"/>
      <c r="Q31" s="152"/>
      <c r="R31" s="151"/>
      <c r="S31" s="152"/>
      <c r="T31" s="151"/>
      <c r="U31" s="152"/>
      <c r="V31" s="151"/>
    </row>
    <row r="32" spans="1:22" ht="11.1" customHeight="1" x14ac:dyDescent="0.2">
      <c r="A32" s="161" t="s">
        <v>38</v>
      </c>
      <c r="B32" s="148">
        <v>2</v>
      </c>
      <c r="C32" s="148">
        <v>4</v>
      </c>
      <c r="D32" s="148">
        <v>3</v>
      </c>
      <c r="E32" s="148"/>
      <c r="F32" s="149">
        <v>1</v>
      </c>
      <c r="G32" s="149">
        <v>1</v>
      </c>
      <c r="H32" s="149">
        <v>1</v>
      </c>
      <c r="I32" s="149"/>
      <c r="J32" s="149"/>
      <c r="K32" s="150">
        <f t="shared" si="0"/>
        <v>3</v>
      </c>
      <c r="L32" s="151">
        <f t="shared" si="1"/>
        <v>0.22371364653243847</v>
      </c>
      <c r="M32" s="152"/>
      <c r="N32" s="151"/>
      <c r="O32" s="152"/>
      <c r="P32" s="151"/>
      <c r="Q32" s="152"/>
      <c r="R32" s="151"/>
      <c r="S32" s="152"/>
      <c r="T32" s="151"/>
      <c r="U32" s="152"/>
      <c r="V32" s="151"/>
    </row>
    <row r="33" spans="1:22" ht="11.1" customHeight="1" x14ac:dyDescent="0.2">
      <c r="A33" s="154" t="s">
        <v>39</v>
      </c>
      <c r="B33" s="155"/>
      <c r="C33" s="155"/>
      <c r="D33" s="155"/>
      <c r="E33" s="155"/>
      <c r="F33" s="156"/>
      <c r="G33" s="156"/>
      <c r="H33" s="156"/>
      <c r="I33" s="156"/>
      <c r="J33" s="156"/>
      <c r="K33" s="157">
        <f t="shared" si="0"/>
        <v>0</v>
      </c>
      <c r="L33" s="158">
        <f t="shared" si="1"/>
        <v>0</v>
      </c>
      <c r="M33" s="159"/>
      <c r="N33" s="158"/>
      <c r="O33" s="159"/>
      <c r="P33" s="158"/>
      <c r="Q33" s="159"/>
      <c r="R33" s="158"/>
      <c r="S33" s="159"/>
      <c r="T33" s="158"/>
      <c r="U33" s="159"/>
      <c r="V33" s="158"/>
    </row>
    <row r="34" spans="1:22" ht="11.1" customHeight="1" x14ac:dyDescent="0.2">
      <c r="A34" s="147" t="s">
        <v>40</v>
      </c>
      <c r="B34" s="148"/>
      <c r="C34" s="148"/>
      <c r="D34" s="148"/>
      <c r="E34" s="148"/>
      <c r="F34" s="149"/>
      <c r="G34" s="149"/>
      <c r="H34" s="149"/>
      <c r="I34" s="149"/>
      <c r="J34" s="149"/>
      <c r="K34" s="150">
        <f t="shared" si="0"/>
        <v>0</v>
      </c>
      <c r="L34" s="151">
        <f t="shared" si="1"/>
        <v>0</v>
      </c>
      <c r="M34" s="152"/>
      <c r="N34" s="151"/>
      <c r="O34" s="152"/>
      <c r="P34" s="151"/>
      <c r="Q34" s="152"/>
      <c r="R34" s="151"/>
      <c r="S34" s="152"/>
      <c r="T34" s="151"/>
      <c r="U34" s="152"/>
      <c r="V34" s="151"/>
    </row>
    <row r="35" spans="1:22" ht="11.1" customHeight="1" x14ac:dyDescent="0.2">
      <c r="A35" s="161" t="s">
        <v>41</v>
      </c>
      <c r="B35" s="148">
        <v>1</v>
      </c>
      <c r="C35" s="148">
        <v>5</v>
      </c>
      <c r="D35" s="148">
        <v>4</v>
      </c>
      <c r="E35" s="148"/>
      <c r="F35" s="149">
        <v>1</v>
      </c>
      <c r="G35" s="149"/>
      <c r="H35" s="149"/>
      <c r="I35" s="149"/>
      <c r="J35" s="149"/>
      <c r="K35" s="150">
        <f t="shared" si="0"/>
        <v>1</v>
      </c>
      <c r="L35" s="151">
        <f t="shared" si="1"/>
        <v>7.4571215510812819E-2</v>
      </c>
      <c r="M35" s="152"/>
      <c r="N35" s="151"/>
      <c r="O35" s="152"/>
      <c r="P35" s="151"/>
      <c r="Q35" s="152"/>
      <c r="R35" s="151"/>
      <c r="S35" s="152"/>
      <c r="T35" s="151"/>
      <c r="U35" s="152"/>
      <c r="V35" s="151"/>
    </row>
    <row r="36" spans="1:22" ht="11.1" customHeight="1" x14ac:dyDescent="0.2">
      <c r="A36" s="161" t="s">
        <v>43</v>
      </c>
      <c r="B36" s="148">
        <v>1</v>
      </c>
      <c r="C36" s="148">
        <v>5</v>
      </c>
      <c r="D36" s="148">
        <v>4</v>
      </c>
      <c r="E36" s="148"/>
      <c r="F36" s="149">
        <v>12</v>
      </c>
      <c r="G36" s="149">
        <v>4</v>
      </c>
      <c r="H36" s="149">
        <v>9</v>
      </c>
      <c r="I36" s="149">
        <v>20</v>
      </c>
      <c r="J36" s="149">
        <v>21</v>
      </c>
      <c r="K36" s="150">
        <f t="shared" si="0"/>
        <v>66</v>
      </c>
      <c r="L36" s="151">
        <f t="shared" si="1"/>
        <v>4.9217002237136462</v>
      </c>
      <c r="M36" s="152"/>
      <c r="N36" s="151"/>
      <c r="O36" s="152"/>
      <c r="P36" s="151"/>
      <c r="Q36" s="152"/>
      <c r="R36" s="151"/>
      <c r="S36" s="152"/>
      <c r="T36" s="151"/>
      <c r="U36" s="152"/>
      <c r="V36" s="151"/>
    </row>
    <row r="37" spans="1:22" ht="11.1" customHeight="1" x14ac:dyDescent="0.2">
      <c r="A37" s="161" t="s">
        <v>45</v>
      </c>
      <c r="B37" s="148">
        <v>1</v>
      </c>
      <c r="C37" s="148">
        <v>5</v>
      </c>
      <c r="D37" s="148">
        <v>4</v>
      </c>
      <c r="E37" s="148"/>
      <c r="F37" s="149">
        <v>20</v>
      </c>
      <c r="G37" s="149">
        <v>26</v>
      </c>
      <c r="H37" s="149">
        <v>57</v>
      </c>
      <c r="I37" s="149">
        <v>42</v>
      </c>
      <c r="J37" s="149">
        <v>51</v>
      </c>
      <c r="K37" s="150">
        <f t="shared" si="0"/>
        <v>196</v>
      </c>
      <c r="L37" s="151">
        <f t="shared" si="1"/>
        <v>14.615958240119314</v>
      </c>
      <c r="M37" s="152"/>
      <c r="N37" s="151"/>
      <c r="O37" s="152"/>
      <c r="P37" s="151"/>
      <c r="Q37" s="152"/>
      <c r="R37" s="151"/>
      <c r="S37" s="152"/>
      <c r="T37" s="151"/>
      <c r="U37" s="152"/>
      <c r="V37" s="151"/>
    </row>
    <row r="38" spans="1:22" ht="11.1" customHeight="1" x14ac:dyDescent="0.2">
      <c r="A38" s="154" t="s">
        <v>50</v>
      </c>
      <c r="B38" s="155"/>
      <c r="C38" s="155"/>
      <c r="D38" s="155"/>
      <c r="E38" s="155"/>
      <c r="F38" s="156"/>
      <c r="G38" s="156"/>
      <c r="H38" s="156"/>
      <c r="I38" s="156"/>
      <c r="J38" s="156"/>
      <c r="K38" s="157">
        <f t="shared" si="0"/>
        <v>0</v>
      </c>
      <c r="L38" s="158">
        <f t="shared" si="1"/>
        <v>0</v>
      </c>
      <c r="M38" s="159"/>
      <c r="N38" s="158"/>
      <c r="O38" s="159"/>
      <c r="P38" s="158"/>
      <c r="Q38" s="159"/>
      <c r="R38" s="158"/>
      <c r="S38" s="159"/>
      <c r="T38" s="158"/>
      <c r="U38" s="159"/>
      <c r="V38" s="158"/>
    </row>
    <row r="39" spans="1:22" ht="11.1" customHeight="1" x14ac:dyDescent="0.2">
      <c r="A39" s="147" t="s">
        <v>131</v>
      </c>
      <c r="B39" s="148"/>
      <c r="C39" s="148"/>
      <c r="D39" s="148"/>
      <c r="E39" s="148"/>
      <c r="F39" s="149"/>
      <c r="G39" s="149"/>
      <c r="H39" s="149"/>
      <c r="I39" s="149"/>
      <c r="J39" s="149"/>
      <c r="K39" s="150">
        <f t="shared" si="0"/>
        <v>0</v>
      </c>
      <c r="L39" s="151">
        <f t="shared" si="1"/>
        <v>0</v>
      </c>
      <c r="M39" s="152"/>
      <c r="N39" s="151"/>
      <c r="O39" s="152"/>
      <c r="P39" s="151"/>
      <c r="Q39" s="152"/>
      <c r="R39" s="151"/>
      <c r="S39" s="152"/>
      <c r="T39" s="151"/>
      <c r="U39" s="152"/>
      <c r="V39" s="151"/>
    </row>
    <row r="40" spans="1:22" ht="11.1" customHeight="1" x14ac:dyDescent="0.2">
      <c r="A40" s="161" t="s">
        <v>52</v>
      </c>
      <c r="B40" s="148">
        <v>3</v>
      </c>
      <c r="C40" s="148">
        <v>3</v>
      </c>
      <c r="D40" s="148">
        <v>3</v>
      </c>
      <c r="E40" s="148"/>
      <c r="F40" s="149">
        <v>1</v>
      </c>
      <c r="G40" s="149">
        <v>1</v>
      </c>
      <c r="H40" s="149"/>
      <c r="I40" s="149">
        <v>1</v>
      </c>
      <c r="J40" s="149"/>
      <c r="K40" s="150">
        <f t="shared" si="0"/>
        <v>3</v>
      </c>
      <c r="L40" s="151">
        <f t="shared" si="1"/>
        <v>0.22371364653243847</v>
      </c>
      <c r="M40" s="152"/>
      <c r="N40" s="151"/>
      <c r="O40" s="152"/>
      <c r="P40" s="151"/>
      <c r="Q40" s="152"/>
      <c r="R40" s="151"/>
      <c r="S40" s="152"/>
      <c r="T40" s="151"/>
      <c r="U40" s="152"/>
      <c r="V40" s="151"/>
    </row>
    <row r="41" spans="1:22" ht="11.1" customHeight="1" x14ac:dyDescent="0.2">
      <c r="A41" s="154" t="s">
        <v>54</v>
      </c>
      <c r="B41" s="155"/>
      <c r="C41" s="155"/>
      <c r="D41" s="155"/>
      <c r="E41" s="155"/>
      <c r="F41" s="156"/>
      <c r="G41" s="156"/>
      <c r="H41" s="156"/>
      <c r="I41" s="156"/>
      <c r="J41" s="156"/>
      <c r="K41" s="157">
        <f t="shared" si="0"/>
        <v>0</v>
      </c>
      <c r="L41" s="158">
        <f t="shared" si="1"/>
        <v>0</v>
      </c>
      <c r="M41" s="159"/>
      <c r="N41" s="158"/>
      <c r="O41" s="159"/>
      <c r="P41" s="158"/>
      <c r="Q41" s="159"/>
      <c r="R41" s="158"/>
      <c r="S41" s="159"/>
      <c r="T41" s="158"/>
      <c r="U41" s="159"/>
      <c r="V41" s="158"/>
    </row>
    <row r="42" spans="1:22" ht="11.1" customHeight="1" x14ac:dyDescent="0.2">
      <c r="A42" s="147" t="s">
        <v>132</v>
      </c>
      <c r="B42" s="148"/>
      <c r="C42" s="148"/>
      <c r="D42" s="148"/>
      <c r="E42" s="148"/>
      <c r="F42" s="149"/>
      <c r="G42" s="149"/>
      <c r="H42" s="149"/>
      <c r="I42" s="149"/>
      <c r="J42" s="149"/>
      <c r="K42" s="150">
        <f t="shared" si="0"/>
        <v>0</v>
      </c>
      <c r="L42" s="151">
        <f t="shared" si="1"/>
        <v>0</v>
      </c>
      <c r="M42" s="152"/>
      <c r="N42" s="151"/>
      <c r="O42" s="152"/>
      <c r="P42" s="151"/>
      <c r="Q42" s="152"/>
      <c r="R42" s="151"/>
      <c r="S42" s="152"/>
      <c r="T42" s="151"/>
      <c r="U42" s="152"/>
      <c r="V42" s="151"/>
    </row>
    <row r="43" spans="1:22" ht="11.1" customHeight="1" x14ac:dyDescent="0.2">
      <c r="A43" s="94" t="s">
        <v>140</v>
      </c>
      <c r="B43" s="148">
        <v>1</v>
      </c>
      <c r="C43" s="148">
        <v>3</v>
      </c>
      <c r="D43" s="148">
        <v>2</v>
      </c>
      <c r="E43" s="148"/>
      <c r="F43" s="149"/>
      <c r="G43" s="149"/>
      <c r="H43" s="149"/>
      <c r="I43" s="149"/>
      <c r="J43" s="149"/>
      <c r="K43" s="150" t="s">
        <v>143</v>
      </c>
      <c r="L43" s="151"/>
      <c r="M43" s="152"/>
      <c r="N43" s="151"/>
      <c r="O43" s="152"/>
      <c r="P43" s="151"/>
      <c r="Q43" s="152"/>
      <c r="R43" s="151"/>
      <c r="S43" s="152"/>
      <c r="T43" s="151"/>
      <c r="U43" s="152"/>
      <c r="V43" s="151"/>
    </row>
    <row r="44" spans="1:22" ht="11.1" customHeight="1" x14ac:dyDescent="0.2">
      <c r="A44" s="154" t="s">
        <v>55</v>
      </c>
      <c r="B44" s="155"/>
      <c r="C44" s="155"/>
      <c r="D44" s="155"/>
      <c r="E44" s="155"/>
      <c r="F44" s="156"/>
      <c r="G44" s="156"/>
      <c r="H44" s="156"/>
      <c r="I44" s="156"/>
      <c r="J44" s="156"/>
      <c r="K44" s="157">
        <f t="shared" si="0"/>
        <v>0</v>
      </c>
      <c r="L44" s="158">
        <f t="shared" si="1"/>
        <v>0</v>
      </c>
      <c r="M44" s="159"/>
      <c r="N44" s="158"/>
      <c r="O44" s="159"/>
      <c r="P44" s="158"/>
      <c r="Q44" s="159"/>
      <c r="R44" s="158"/>
      <c r="S44" s="159"/>
      <c r="T44" s="158"/>
      <c r="U44" s="159"/>
      <c r="V44" s="158"/>
    </row>
    <row r="45" spans="1:22" ht="11.1" customHeight="1" x14ac:dyDescent="0.2">
      <c r="A45" s="147" t="s">
        <v>133</v>
      </c>
      <c r="B45" s="148"/>
      <c r="C45" s="148"/>
      <c r="D45" s="148"/>
      <c r="E45" s="148"/>
      <c r="F45" s="149"/>
      <c r="G45" s="149"/>
      <c r="H45" s="149"/>
      <c r="I45" s="149"/>
      <c r="J45" s="149"/>
      <c r="K45" s="150">
        <f t="shared" si="0"/>
        <v>0</v>
      </c>
      <c r="L45" s="151">
        <f t="shared" si="1"/>
        <v>0</v>
      </c>
      <c r="M45" s="152"/>
      <c r="N45" s="151"/>
      <c r="O45" s="152"/>
      <c r="P45" s="151"/>
      <c r="Q45" s="152"/>
      <c r="R45" s="151"/>
      <c r="S45" s="152"/>
      <c r="T45" s="151"/>
      <c r="U45" s="152"/>
      <c r="V45" s="151"/>
    </row>
    <row r="46" spans="1:22" ht="11.1" customHeight="1" x14ac:dyDescent="0.2">
      <c r="A46" s="161" t="s">
        <v>58</v>
      </c>
      <c r="B46" s="148">
        <v>1</v>
      </c>
      <c r="C46" s="148">
        <v>3</v>
      </c>
      <c r="D46" s="148">
        <v>4</v>
      </c>
      <c r="E46" s="148"/>
      <c r="F46" s="149"/>
      <c r="G46" s="149">
        <v>1</v>
      </c>
      <c r="H46" s="149"/>
      <c r="I46" s="149"/>
      <c r="J46" s="149">
        <v>1</v>
      </c>
      <c r="K46" s="150">
        <f t="shared" si="0"/>
        <v>2</v>
      </c>
      <c r="L46" s="151">
        <f t="shared" si="1"/>
        <v>0.14914243102162564</v>
      </c>
      <c r="M46" s="152"/>
      <c r="N46" s="151"/>
      <c r="O46" s="152"/>
      <c r="P46" s="151"/>
      <c r="Q46" s="152"/>
      <c r="R46" s="151"/>
      <c r="S46" s="152"/>
      <c r="T46" s="151"/>
      <c r="U46" s="152"/>
      <c r="V46" s="151"/>
    </row>
    <row r="47" spans="1:22" ht="11.1" customHeight="1" x14ac:dyDescent="0.2">
      <c r="A47" s="161" t="s">
        <v>115</v>
      </c>
      <c r="B47" s="148">
        <v>1</v>
      </c>
      <c r="C47" s="148">
        <v>3</v>
      </c>
      <c r="D47" s="148">
        <v>2</v>
      </c>
      <c r="E47" s="148"/>
      <c r="F47" s="149"/>
      <c r="G47" s="149"/>
      <c r="H47" s="149"/>
      <c r="I47" s="149"/>
      <c r="J47" s="149"/>
      <c r="K47" s="150" t="s">
        <v>143</v>
      </c>
      <c r="L47" s="151"/>
      <c r="M47" s="152"/>
      <c r="N47" s="151"/>
      <c r="O47" s="152"/>
      <c r="P47" s="151"/>
      <c r="Q47" s="152"/>
      <c r="R47" s="151"/>
      <c r="S47" s="152"/>
      <c r="T47" s="151"/>
      <c r="U47" s="152"/>
      <c r="V47" s="151"/>
    </row>
    <row r="48" spans="1:22" ht="11.1" customHeight="1" x14ac:dyDescent="0.2">
      <c r="A48" s="94" t="s">
        <v>60</v>
      </c>
      <c r="B48" s="148">
        <v>3</v>
      </c>
      <c r="C48" s="148">
        <v>5</v>
      </c>
      <c r="D48" s="148">
        <v>3</v>
      </c>
      <c r="E48" s="148"/>
      <c r="F48" s="149">
        <v>26</v>
      </c>
      <c r="G48" s="149">
        <v>13</v>
      </c>
      <c r="H48" s="149">
        <v>15</v>
      </c>
      <c r="I48" s="149">
        <v>16</v>
      </c>
      <c r="J48" s="149">
        <v>11</v>
      </c>
      <c r="K48" s="150">
        <f t="shared" si="0"/>
        <v>81</v>
      </c>
      <c r="L48" s="151">
        <f t="shared" si="1"/>
        <v>6.0402684563758395</v>
      </c>
      <c r="M48" s="152"/>
      <c r="N48" s="151"/>
      <c r="O48" s="152"/>
      <c r="P48" s="151"/>
      <c r="Q48" s="152"/>
      <c r="R48" s="151"/>
      <c r="S48" s="152"/>
      <c r="T48" s="151"/>
      <c r="U48" s="152"/>
      <c r="V48" s="151"/>
    </row>
    <row r="49" spans="1:22" ht="11.1" customHeight="1" x14ac:dyDescent="0.2">
      <c r="A49" s="94" t="s">
        <v>141</v>
      </c>
      <c r="B49" s="148"/>
      <c r="C49" s="148">
        <v>5</v>
      </c>
      <c r="D49" s="148"/>
      <c r="E49" s="148"/>
      <c r="F49" s="149"/>
      <c r="G49" s="149">
        <v>1</v>
      </c>
      <c r="H49" s="149"/>
      <c r="I49" s="149"/>
      <c r="J49" s="149">
        <v>3</v>
      </c>
      <c r="K49" s="150">
        <f t="shared" si="0"/>
        <v>4</v>
      </c>
      <c r="L49" s="151">
        <f t="shared" si="1"/>
        <v>0.29828486204325128</v>
      </c>
      <c r="M49" s="152"/>
      <c r="N49" s="151"/>
      <c r="O49" s="152"/>
      <c r="P49" s="151"/>
      <c r="Q49" s="152"/>
      <c r="R49" s="151"/>
      <c r="S49" s="152"/>
      <c r="T49" s="151"/>
      <c r="U49" s="152"/>
      <c r="V49" s="151"/>
    </row>
    <row r="50" spans="1:22" ht="11.1" customHeight="1" x14ac:dyDescent="0.2">
      <c r="A50" s="161" t="s">
        <v>116</v>
      </c>
      <c r="B50" s="148">
        <v>2</v>
      </c>
      <c r="C50" s="148">
        <v>4</v>
      </c>
      <c r="D50" s="148">
        <v>2</v>
      </c>
      <c r="E50" s="148"/>
      <c r="F50" s="149"/>
      <c r="G50" s="149">
        <v>1</v>
      </c>
      <c r="H50" s="149"/>
      <c r="I50" s="149"/>
      <c r="J50" s="149"/>
      <c r="K50" s="150">
        <f t="shared" si="0"/>
        <v>1</v>
      </c>
      <c r="L50" s="151">
        <f t="shared" si="1"/>
        <v>7.4571215510812819E-2</v>
      </c>
      <c r="M50" s="152"/>
      <c r="N50" s="151"/>
      <c r="O50" s="152"/>
      <c r="P50" s="151"/>
      <c r="Q50" s="152"/>
      <c r="R50" s="151"/>
      <c r="S50" s="152"/>
      <c r="T50" s="151"/>
      <c r="U50" s="152"/>
      <c r="V50" s="151"/>
    </row>
    <row r="51" spans="1:22" ht="11.1" customHeight="1" x14ac:dyDescent="0.2">
      <c r="A51" s="161" t="s">
        <v>61</v>
      </c>
      <c r="B51" s="148">
        <v>2</v>
      </c>
      <c r="C51" s="148">
        <v>4</v>
      </c>
      <c r="D51" s="148">
        <v>4</v>
      </c>
      <c r="E51" s="148"/>
      <c r="F51" s="149">
        <v>5</v>
      </c>
      <c r="G51" s="149">
        <v>3</v>
      </c>
      <c r="H51" s="149">
        <v>16</v>
      </c>
      <c r="I51" s="149">
        <v>15</v>
      </c>
      <c r="J51" s="149">
        <v>6</v>
      </c>
      <c r="K51" s="150">
        <f t="shared" si="0"/>
        <v>45</v>
      </c>
      <c r="L51" s="151">
        <f t="shared" si="1"/>
        <v>3.3557046979865772</v>
      </c>
      <c r="M51" s="152"/>
      <c r="N51" s="151"/>
      <c r="O51" s="152"/>
      <c r="P51" s="151"/>
      <c r="Q51" s="152"/>
      <c r="R51" s="151"/>
      <c r="S51" s="152"/>
      <c r="T51" s="151"/>
      <c r="U51" s="152"/>
      <c r="V51" s="151"/>
    </row>
    <row r="52" spans="1:22" ht="11.1" customHeight="1" x14ac:dyDescent="0.2">
      <c r="A52" s="161" t="s">
        <v>62</v>
      </c>
      <c r="B52" s="148">
        <v>2</v>
      </c>
      <c r="C52" s="148">
        <v>4</v>
      </c>
      <c r="D52" s="148">
        <v>4</v>
      </c>
      <c r="E52" s="148"/>
      <c r="F52" s="149">
        <v>30</v>
      </c>
      <c r="G52" s="149">
        <v>15</v>
      </c>
      <c r="H52" s="149">
        <v>48</v>
      </c>
      <c r="I52" s="149">
        <v>46</v>
      </c>
      <c r="J52" s="149">
        <v>24</v>
      </c>
      <c r="K52" s="150">
        <f t="shared" si="0"/>
        <v>163</v>
      </c>
      <c r="L52" s="151">
        <f t="shared" si="1"/>
        <v>12.155108128262491</v>
      </c>
      <c r="M52" s="152"/>
      <c r="N52" s="151"/>
      <c r="O52" s="152"/>
      <c r="P52" s="151"/>
      <c r="Q52" s="152"/>
      <c r="R52" s="151"/>
      <c r="S52" s="152"/>
      <c r="T52" s="151"/>
      <c r="U52" s="152"/>
      <c r="V52" s="151"/>
    </row>
    <row r="53" spans="1:22" ht="11.1" customHeight="1" x14ac:dyDescent="0.2">
      <c r="A53" s="161" t="s">
        <v>63</v>
      </c>
      <c r="B53" s="148">
        <v>3</v>
      </c>
      <c r="C53" s="148">
        <v>4</v>
      </c>
      <c r="D53" s="148">
        <v>3</v>
      </c>
      <c r="E53" s="148"/>
      <c r="F53" s="149">
        <v>10</v>
      </c>
      <c r="G53" s="149">
        <v>10</v>
      </c>
      <c r="H53" s="149">
        <v>5</v>
      </c>
      <c r="I53" s="149">
        <v>4</v>
      </c>
      <c r="J53" s="149">
        <v>5</v>
      </c>
      <c r="K53" s="150">
        <f t="shared" si="0"/>
        <v>34</v>
      </c>
      <c r="L53" s="151">
        <f t="shared" si="1"/>
        <v>2.535421327367636</v>
      </c>
      <c r="M53" s="152"/>
      <c r="N53" s="151"/>
      <c r="O53" s="152"/>
      <c r="P53" s="151"/>
      <c r="Q53" s="152"/>
      <c r="R53" s="151"/>
      <c r="S53" s="152"/>
      <c r="T53" s="151"/>
      <c r="U53" s="152"/>
      <c r="V53" s="151"/>
    </row>
    <row r="54" spans="1:22" ht="11.1" customHeight="1" x14ac:dyDescent="0.2">
      <c r="A54" s="161" t="s">
        <v>117</v>
      </c>
      <c r="B54" s="148">
        <v>3</v>
      </c>
      <c r="C54" s="148">
        <v>4</v>
      </c>
      <c r="D54" s="148">
        <v>3</v>
      </c>
      <c r="E54" s="148"/>
      <c r="F54" s="149">
        <v>7</v>
      </c>
      <c r="G54" s="149">
        <v>8</v>
      </c>
      <c r="H54" s="149">
        <v>4</v>
      </c>
      <c r="I54" s="149">
        <v>18</v>
      </c>
      <c r="J54" s="149">
        <v>28</v>
      </c>
      <c r="K54" s="150">
        <f t="shared" si="0"/>
        <v>65</v>
      </c>
      <c r="L54" s="151">
        <f t="shared" si="1"/>
        <v>4.8471290082028338</v>
      </c>
      <c r="M54" s="152"/>
      <c r="N54" s="151"/>
      <c r="O54" s="152"/>
      <c r="P54" s="151"/>
      <c r="Q54" s="152"/>
      <c r="R54" s="151"/>
      <c r="S54" s="152"/>
      <c r="T54" s="151"/>
      <c r="U54" s="152"/>
      <c r="V54" s="151"/>
    </row>
    <row r="55" spans="1:22" ht="11.1" customHeight="1" x14ac:dyDescent="0.2">
      <c r="A55" s="154" t="s">
        <v>67</v>
      </c>
      <c r="B55" s="155"/>
      <c r="C55" s="155"/>
      <c r="D55" s="155"/>
      <c r="E55" s="155"/>
      <c r="F55" s="156"/>
      <c r="G55" s="156"/>
      <c r="H55" s="156"/>
      <c r="I55" s="156"/>
      <c r="J55" s="156"/>
      <c r="K55" s="157">
        <f t="shared" si="0"/>
        <v>0</v>
      </c>
      <c r="L55" s="158">
        <f t="shared" si="1"/>
        <v>0</v>
      </c>
      <c r="M55" s="159"/>
      <c r="N55" s="158"/>
      <c r="O55" s="159"/>
      <c r="P55" s="158"/>
      <c r="Q55" s="159"/>
      <c r="R55" s="158"/>
      <c r="S55" s="159"/>
      <c r="T55" s="158"/>
      <c r="U55" s="159"/>
      <c r="V55" s="158"/>
    </row>
    <row r="56" spans="1:22" ht="11.1" customHeight="1" x14ac:dyDescent="0.2">
      <c r="A56" s="147" t="s">
        <v>68</v>
      </c>
      <c r="B56" s="148"/>
      <c r="C56" s="148"/>
      <c r="D56" s="148"/>
      <c r="E56" s="148"/>
      <c r="F56" s="149"/>
      <c r="G56" s="149"/>
      <c r="H56" s="149"/>
      <c r="I56" s="149"/>
      <c r="J56" s="149"/>
      <c r="K56" s="150">
        <f t="shared" si="0"/>
        <v>0</v>
      </c>
      <c r="L56" s="151">
        <f t="shared" si="1"/>
        <v>0</v>
      </c>
      <c r="M56" s="152"/>
      <c r="N56" s="151"/>
      <c r="O56" s="152"/>
      <c r="P56" s="151"/>
      <c r="Q56" s="152"/>
      <c r="R56" s="151"/>
      <c r="S56" s="152"/>
      <c r="T56" s="151"/>
      <c r="U56" s="152"/>
      <c r="V56" s="151"/>
    </row>
    <row r="57" spans="1:22" ht="11.1" customHeight="1" x14ac:dyDescent="0.2">
      <c r="A57" s="161" t="s">
        <v>118</v>
      </c>
      <c r="B57" s="148">
        <v>1</v>
      </c>
      <c r="C57" s="148">
        <v>3</v>
      </c>
      <c r="D57" s="148">
        <v>3</v>
      </c>
      <c r="E57" s="148"/>
      <c r="F57" s="149">
        <v>2</v>
      </c>
      <c r="G57" s="149"/>
      <c r="H57" s="149"/>
      <c r="I57" s="149"/>
      <c r="J57" s="149"/>
      <c r="K57" s="150">
        <f t="shared" si="0"/>
        <v>2</v>
      </c>
      <c r="L57" s="151">
        <f t="shared" si="1"/>
        <v>0.14914243102162564</v>
      </c>
      <c r="M57" s="152"/>
      <c r="N57" s="151"/>
      <c r="O57" s="152"/>
      <c r="P57" s="151"/>
      <c r="Q57" s="152"/>
      <c r="R57" s="151"/>
      <c r="S57" s="152"/>
      <c r="T57" s="151"/>
      <c r="U57" s="152"/>
      <c r="V57" s="151"/>
    </row>
    <row r="58" spans="1:22" ht="11.1" customHeight="1" x14ac:dyDescent="0.2">
      <c r="A58" s="161" t="s">
        <v>74</v>
      </c>
      <c r="B58" s="148">
        <v>1</v>
      </c>
      <c r="C58" s="148">
        <v>1</v>
      </c>
      <c r="D58" s="148">
        <v>3</v>
      </c>
      <c r="E58" s="148"/>
      <c r="F58" s="149"/>
      <c r="G58" s="149"/>
      <c r="H58" s="149"/>
      <c r="I58" s="149">
        <v>1</v>
      </c>
      <c r="J58" s="149"/>
      <c r="K58" s="150">
        <f t="shared" si="0"/>
        <v>1</v>
      </c>
      <c r="L58" s="151">
        <f t="shared" si="1"/>
        <v>7.4571215510812819E-2</v>
      </c>
      <c r="M58" s="152"/>
      <c r="N58" s="151"/>
      <c r="O58" s="152"/>
      <c r="P58" s="151"/>
      <c r="Q58" s="152"/>
      <c r="R58" s="151"/>
      <c r="S58" s="152"/>
      <c r="T58" s="151"/>
      <c r="U58" s="152"/>
      <c r="V58" s="151"/>
    </row>
    <row r="59" spans="1:22" ht="11.1" customHeight="1" x14ac:dyDescent="0.2">
      <c r="A59" s="161" t="s">
        <v>76</v>
      </c>
      <c r="B59" s="148">
        <v>1</v>
      </c>
      <c r="C59" s="148">
        <v>1</v>
      </c>
      <c r="D59" s="148">
        <v>3</v>
      </c>
      <c r="E59" s="148"/>
      <c r="F59" s="149">
        <v>1</v>
      </c>
      <c r="G59" s="149">
        <v>3</v>
      </c>
      <c r="H59" s="149">
        <v>5</v>
      </c>
      <c r="I59" s="149">
        <v>1</v>
      </c>
      <c r="J59" s="149">
        <v>5</v>
      </c>
      <c r="K59" s="150">
        <f t="shared" si="0"/>
        <v>15</v>
      </c>
      <c r="L59" s="151">
        <f t="shared" si="1"/>
        <v>1.1185682326621924</v>
      </c>
      <c r="M59" s="152"/>
      <c r="N59" s="151"/>
      <c r="O59" s="152"/>
      <c r="P59" s="151"/>
      <c r="Q59" s="152"/>
      <c r="R59" s="151"/>
      <c r="S59" s="152"/>
      <c r="T59" s="151"/>
      <c r="U59" s="152"/>
      <c r="V59" s="151"/>
    </row>
    <row r="60" spans="1:22" ht="11.1" customHeight="1" x14ac:dyDescent="0.2">
      <c r="A60" s="161" t="s">
        <v>77</v>
      </c>
      <c r="B60" s="148">
        <v>1</v>
      </c>
      <c r="C60" s="148">
        <v>1</v>
      </c>
      <c r="D60" s="148">
        <v>3</v>
      </c>
      <c r="E60" s="148"/>
      <c r="F60" s="149">
        <v>1</v>
      </c>
      <c r="G60" s="149">
        <v>1</v>
      </c>
      <c r="H60" s="149"/>
      <c r="I60" s="149">
        <v>1</v>
      </c>
      <c r="J60" s="149"/>
      <c r="K60" s="150">
        <f t="shared" si="0"/>
        <v>3</v>
      </c>
      <c r="L60" s="151">
        <f t="shared" si="1"/>
        <v>0.22371364653243847</v>
      </c>
      <c r="M60" s="152"/>
      <c r="N60" s="151"/>
      <c r="O60" s="152"/>
      <c r="P60" s="151"/>
      <c r="Q60" s="152"/>
      <c r="R60" s="151"/>
      <c r="S60" s="152"/>
      <c r="T60" s="151"/>
      <c r="U60" s="152"/>
      <c r="V60" s="151"/>
    </row>
    <row r="61" spans="1:22" ht="11.1" customHeight="1" x14ac:dyDescent="0.2">
      <c r="A61" s="161" t="s">
        <v>78</v>
      </c>
      <c r="B61" s="148">
        <v>2</v>
      </c>
      <c r="C61" s="148">
        <v>1</v>
      </c>
      <c r="D61" s="148">
        <v>3</v>
      </c>
      <c r="E61" s="148"/>
      <c r="F61" s="149">
        <v>1</v>
      </c>
      <c r="G61" s="149"/>
      <c r="H61" s="149"/>
      <c r="I61" s="149">
        <v>2</v>
      </c>
      <c r="J61" s="149"/>
      <c r="K61" s="150">
        <f t="shared" si="0"/>
        <v>3</v>
      </c>
      <c r="L61" s="151">
        <f t="shared" si="1"/>
        <v>0.22371364653243847</v>
      </c>
      <c r="M61" s="152"/>
      <c r="N61" s="151"/>
      <c r="O61" s="152"/>
      <c r="P61" s="151"/>
      <c r="Q61" s="152"/>
      <c r="R61" s="151"/>
      <c r="S61" s="152"/>
      <c r="T61" s="151"/>
      <c r="U61" s="152"/>
      <c r="V61" s="151"/>
    </row>
    <row r="62" spans="1:22" ht="11.1" customHeight="1" x14ac:dyDescent="0.2">
      <c r="A62" s="161" t="s">
        <v>81</v>
      </c>
      <c r="B62" s="148">
        <v>1</v>
      </c>
      <c r="C62" s="148">
        <v>1</v>
      </c>
      <c r="D62" s="148">
        <v>2</v>
      </c>
      <c r="E62" s="148"/>
      <c r="F62" s="149">
        <v>9</v>
      </c>
      <c r="G62" s="149"/>
      <c r="H62" s="149"/>
      <c r="I62" s="149"/>
      <c r="J62" s="149"/>
      <c r="K62" s="150">
        <f t="shared" si="0"/>
        <v>9</v>
      </c>
      <c r="L62" s="151">
        <f t="shared" si="1"/>
        <v>0.67114093959731547</v>
      </c>
      <c r="M62" s="152"/>
      <c r="N62" s="151"/>
      <c r="O62" s="152"/>
      <c r="P62" s="151"/>
      <c r="Q62" s="152"/>
      <c r="R62" s="151"/>
      <c r="S62" s="152"/>
      <c r="T62" s="151"/>
      <c r="U62" s="152"/>
      <c r="V62" s="151"/>
    </row>
    <row r="63" spans="1:22" ht="11.1" customHeight="1" x14ac:dyDescent="0.2">
      <c r="A63" s="161" t="s">
        <v>82</v>
      </c>
      <c r="B63" s="148">
        <v>2</v>
      </c>
      <c r="C63" s="148">
        <v>4</v>
      </c>
      <c r="D63" s="148">
        <v>3</v>
      </c>
      <c r="E63" s="148"/>
      <c r="F63" s="149">
        <v>7</v>
      </c>
      <c r="G63" s="149">
        <v>9</v>
      </c>
      <c r="H63" s="149">
        <v>8</v>
      </c>
      <c r="I63" s="149">
        <v>8</v>
      </c>
      <c r="J63" s="149">
        <v>16</v>
      </c>
      <c r="K63" s="150">
        <f t="shared" si="0"/>
        <v>48</v>
      </c>
      <c r="L63" s="151">
        <f t="shared" si="1"/>
        <v>3.5794183445190155</v>
      </c>
      <c r="M63" s="152"/>
      <c r="N63" s="151"/>
      <c r="O63" s="152"/>
      <c r="P63" s="151"/>
      <c r="Q63" s="152"/>
      <c r="R63" s="151"/>
      <c r="S63" s="152"/>
      <c r="T63" s="151"/>
      <c r="U63" s="152"/>
      <c r="V63" s="151"/>
    </row>
    <row r="64" spans="1:22" ht="11.1" customHeight="1" x14ac:dyDescent="0.2">
      <c r="A64" s="161" t="s">
        <v>120</v>
      </c>
      <c r="B64" s="148">
        <v>3</v>
      </c>
      <c r="C64" s="148">
        <v>4</v>
      </c>
      <c r="D64" s="148">
        <v>4</v>
      </c>
      <c r="E64" s="148"/>
      <c r="F64" s="149">
        <v>1</v>
      </c>
      <c r="G64" s="149"/>
      <c r="H64" s="149"/>
      <c r="I64" s="149"/>
      <c r="J64" s="149"/>
      <c r="K64" s="150">
        <f t="shared" si="0"/>
        <v>1</v>
      </c>
      <c r="L64" s="151">
        <f t="shared" si="1"/>
        <v>7.4571215510812819E-2</v>
      </c>
      <c r="M64" s="152"/>
      <c r="N64" s="151"/>
      <c r="O64" s="152"/>
      <c r="P64" s="151"/>
      <c r="Q64" s="152"/>
      <c r="R64" s="151"/>
      <c r="S64" s="152"/>
      <c r="T64" s="151"/>
      <c r="U64" s="152"/>
      <c r="V64" s="151"/>
    </row>
    <row r="65" spans="1:22" ht="11.1" customHeight="1" x14ac:dyDescent="0.2">
      <c r="A65" s="161" t="s">
        <v>84</v>
      </c>
      <c r="B65" s="148">
        <v>2</v>
      </c>
      <c r="C65" s="148">
        <v>5</v>
      </c>
      <c r="D65" s="148">
        <v>3</v>
      </c>
      <c r="E65" s="148"/>
      <c r="F65" s="149"/>
      <c r="G65" s="149">
        <v>1</v>
      </c>
      <c r="H65" s="149">
        <v>1</v>
      </c>
      <c r="I65" s="149">
        <v>1</v>
      </c>
      <c r="J65" s="149">
        <v>1</v>
      </c>
      <c r="K65" s="150">
        <f t="shared" si="0"/>
        <v>4</v>
      </c>
      <c r="L65" s="151">
        <f t="shared" si="1"/>
        <v>0.29828486204325128</v>
      </c>
      <c r="M65" s="152"/>
      <c r="N65" s="151"/>
      <c r="O65" s="152"/>
      <c r="P65" s="151"/>
      <c r="Q65" s="152"/>
      <c r="R65" s="151"/>
      <c r="S65" s="152"/>
      <c r="T65" s="151"/>
      <c r="U65" s="152"/>
      <c r="V65" s="151"/>
    </row>
    <row r="66" spans="1:22" ht="11.1" customHeight="1" x14ac:dyDescent="0.2">
      <c r="A66" s="161" t="s">
        <v>85</v>
      </c>
      <c r="B66" s="148">
        <v>1</v>
      </c>
      <c r="C66" s="148">
        <v>5</v>
      </c>
      <c r="D66" s="148">
        <v>2</v>
      </c>
      <c r="E66" s="148"/>
      <c r="F66" s="149">
        <v>9</v>
      </c>
      <c r="G66" s="149">
        <v>11</v>
      </c>
      <c r="H66" s="149">
        <v>11</v>
      </c>
      <c r="I66" s="149">
        <v>8</v>
      </c>
      <c r="J66" s="149">
        <v>10</v>
      </c>
      <c r="K66" s="150">
        <f t="shared" si="0"/>
        <v>49</v>
      </c>
      <c r="L66" s="151">
        <f t="shared" si="1"/>
        <v>3.6539895600298284</v>
      </c>
      <c r="M66" s="152"/>
      <c r="N66" s="151"/>
      <c r="O66" s="152"/>
      <c r="P66" s="151"/>
      <c r="Q66" s="152"/>
      <c r="R66" s="151"/>
      <c r="S66" s="152"/>
      <c r="T66" s="151"/>
      <c r="U66" s="152"/>
      <c r="V66" s="151"/>
    </row>
    <row r="67" spans="1:22" ht="11.1" customHeight="1" x14ac:dyDescent="0.2">
      <c r="A67" s="161" t="s">
        <v>87</v>
      </c>
      <c r="B67" s="148">
        <v>1</v>
      </c>
      <c r="C67" s="148">
        <v>5</v>
      </c>
      <c r="D67" s="148">
        <v>3</v>
      </c>
      <c r="E67" s="148"/>
      <c r="F67" s="149">
        <v>1</v>
      </c>
      <c r="G67" s="149"/>
      <c r="H67" s="149"/>
      <c r="I67" s="149"/>
      <c r="J67" s="149">
        <v>1</v>
      </c>
      <c r="K67" s="150">
        <f t="shared" si="0"/>
        <v>2</v>
      </c>
      <c r="L67" s="151">
        <f t="shared" si="1"/>
        <v>0.14914243102162564</v>
      </c>
      <c r="M67" s="152"/>
      <c r="N67" s="151"/>
      <c r="O67" s="152"/>
      <c r="P67" s="151"/>
      <c r="Q67" s="152"/>
      <c r="R67" s="151"/>
      <c r="S67" s="152"/>
      <c r="T67" s="151"/>
      <c r="U67" s="152"/>
      <c r="V67" s="151"/>
    </row>
    <row r="68" spans="1:22" ht="11.1" customHeight="1" x14ac:dyDescent="0.2">
      <c r="A68" s="161" t="s">
        <v>90</v>
      </c>
      <c r="B68" s="148">
        <v>2</v>
      </c>
      <c r="C68" s="148">
        <v>5</v>
      </c>
      <c r="D68" s="148">
        <v>3</v>
      </c>
      <c r="E68" s="148"/>
      <c r="F68" s="149">
        <v>3</v>
      </c>
      <c r="G68" s="149"/>
      <c r="H68" s="149">
        <v>2</v>
      </c>
      <c r="I68" s="149">
        <v>1</v>
      </c>
      <c r="J68" s="149">
        <v>3</v>
      </c>
      <c r="K68" s="150">
        <f t="shared" si="0"/>
        <v>9</v>
      </c>
      <c r="L68" s="151">
        <f t="shared" si="1"/>
        <v>0.67114093959731547</v>
      </c>
      <c r="M68" s="152"/>
      <c r="N68" s="151"/>
      <c r="O68" s="152"/>
      <c r="P68" s="151"/>
      <c r="Q68" s="152"/>
      <c r="R68" s="151"/>
      <c r="S68" s="152"/>
      <c r="T68" s="151"/>
      <c r="U68" s="152"/>
      <c r="V68" s="151"/>
    </row>
    <row r="69" spans="1:22" ht="11.1" customHeight="1" x14ac:dyDescent="0.2">
      <c r="A69" s="161" t="s">
        <v>92</v>
      </c>
      <c r="B69" s="148">
        <v>1</v>
      </c>
      <c r="C69" s="148">
        <v>5</v>
      </c>
      <c r="D69" s="148">
        <v>3</v>
      </c>
      <c r="E69" s="148"/>
      <c r="F69" s="149"/>
      <c r="G69" s="149"/>
      <c r="H69" s="149"/>
      <c r="I69" s="149"/>
      <c r="J69" s="149">
        <v>1</v>
      </c>
      <c r="K69" s="150">
        <f t="shared" si="0"/>
        <v>1</v>
      </c>
      <c r="L69" s="151">
        <f t="shared" si="1"/>
        <v>7.4571215510812819E-2</v>
      </c>
      <c r="M69" s="152"/>
      <c r="N69" s="151"/>
      <c r="O69" s="152"/>
      <c r="P69" s="151"/>
      <c r="Q69" s="152"/>
      <c r="R69" s="151"/>
      <c r="S69" s="152"/>
      <c r="T69" s="151"/>
      <c r="U69" s="152"/>
      <c r="V69" s="151"/>
    </row>
    <row r="70" spans="1:22" ht="11.1" customHeight="1" x14ac:dyDescent="0.2">
      <c r="A70" s="161" t="s">
        <v>137</v>
      </c>
      <c r="B70" s="148">
        <v>3</v>
      </c>
      <c r="C70" s="148">
        <v>5</v>
      </c>
      <c r="D70" s="148">
        <v>3</v>
      </c>
      <c r="E70" s="148"/>
      <c r="F70" s="149">
        <v>1</v>
      </c>
      <c r="G70" s="149">
        <v>1</v>
      </c>
      <c r="H70" s="149"/>
      <c r="I70" s="149"/>
      <c r="J70" s="149"/>
      <c r="K70" s="150">
        <f t="shared" si="0"/>
        <v>2</v>
      </c>
      <c r="L70" s="151">
        <f t="shared" si="1"/>
        <v>0.14914243102162564</v>
      </c>
      <c r="M70" s="152"/>
      <c r="N70" s="151"/>
      <c r="O70" s="152"/>
      <c r="P70" s="151"/>
      <c r="Q70" s="152"/>
      <c r="R70" s="151"/>
      <c r="S70" s="152"/>
      <c r="T70" s="151"/>
      <c r="U70" s="152"/>
      <c r="V70" s="151"/>
    </row>
    <row r="71" spans="1:22" ht="11.1" customHeight="1" x14ac:dyDescent="0.2">
      <c r="A71" s="161" t="s">
        <v>138</v>
      </c>
      <c r="B71" s="148">
        <v>2</v>
      </c>
      <c r="C71" s="148">
        <v>5</v>
      </c>
      <c r="D71" s="148">
        <v>3</v>
      </c>
      <c r="E71" s="148"/>
      <c r="F71" s="149">
        <v>1</v>
      </c>
      <c r="G71" s="149"/>
      <c r="H71" s="149">
        <v>2</v>
      </c>
      <c r="I71" s="149"/>
      <c r="J71" s="149"/>
      <c r="K71" s="150">
        <f t="shared" ref="K71:K78" si="2">SUM(F71:J71)</f>
        <v>3</v>
      </c>
      <c r="L71" s="151">
        <f t="shared" ref="L71:L78" si="3">+(K71/K$81)*100</f>
        <v>0.22371364653243847</v>
      </c>
      <c r="M71" s="152"/>
      <c r="N71" s="151"/>
      <c r="O71" s="152"/>
      <c r="P71" s="151"/>
      <c r="Q71" s="152"/>
      <c r="R71" s="151"/>
      <c r="S71" s="152"/>
      <c r="T71" s="151"/>
      <c r="U71" s="152"/>
      <c r="V71" s="151"/>
    </row>
    <row r="72" spans="1:22" ht="11.1" customHeight="1" x14ac:dyDescent="0.2">
      <c r="A72" s="161" t="s">
        <v>121</v>
      </c>
      <c r="B72" s="148">
        <v>2</v>
      </c>
      <c r="C72" s="148">
        <v>5</v>
      </c>
      <c r="D72" s="148">
        <v>3</v>
      </c>
      <c r="E72" s="148"/>
      <c r="F72" s="149">
        <v>1</v>
      </c>
      <c r="G72" s="149">
        <v>2</v>
      </c>
      <c r="H72" s="149">
        <v>6</v>
      </c>
      <c r="I72" s="149">
        <v>6</v>
      </c>
      <c r="J72" s="149">
        <v>3</v>
      </c>
      <c r="K72" s="150">
        <f t="shared" si="2"/>
        <v>18</v>
      </c>
      <c r="L72" s="151">
        <f t="shared" si="3"/>
        <v>1.3422818791946309</v>
      </c>
      <c r="M72" s="152"/>
      <c r="N72" s="151"/>
      <c r="O72" s="152"/>
      <c r="P72" s="151"/>
      <c r="Q72" s="152"/>
      <c r="R72" s="151"/>
      <c r="S72" s="152"/>
      <c r="T72" s="151"/>
      <c r="U72" s="152"/>
      <c r="V72" s="151"/>
    </row>
    <row r="73" spans="1:22" ht="11.1" customHeight="1" x14ac:dyDescent="0.2">
      <c r="A73" s="154" t="s">
        <v>94</v>
      </c>
      <c r="B73" s="155"/>
      <c r="C73" s="155"/>
      <c r="D73" s="155"/>
      <c r="E73" s="155"/>
      <c r="F73" s="156"/>
      <c r="G73" s="156"/>
      <c r="H73" s="156"/>
      <c r="I73" s="156"/>
      <c r="J73" s="156"/>
      <c r="K73" s="157">
        <f t="shared" si="2"/>
        <v>0</v>
      </c>
      <c r="L73" s="158">
        <f t="shared" si="3"/>
        <v>0</v>
      </c>
      <c r="M73" s="159"/>
      <c r="N73" s="158"/>
      <c r="O73" s="159"/>
      <c r="P73" s="158"/>
      <c r="Q73" s="159"/>
      <c r="R73" s="158"/>
      <c r="S73" s="159"/>
      <c r="T73" s="158"/>
      <c r="U73" s="159"/>
      <c r="V73" s="158"/>
    </row>
    <row r="74" spans="1:22" ht="11.1" customHeight="1" x14ac:dyDescent="0.2">
      <c r="A74" s="147" t="s">
        <v>95</v>
      </c>
      <c r="B74" s="148"/>
      <c r="C74" s="148"/>
      <c r="D74" s="148"/>
      <c r="E74" s="148"/>
      <c r="F74" s="149"/>
      <c r="G74" s="149"/>
      <c r="H74" s="149"/>
      <c r="I74" s="149"/>
      <c r="J74" s="149"/>
      <c r="K74" s="150">
        <f t="shared" si="2"/>
        <v>0</v>
      </c>
      <c r="L74" s="151">
        <f t="shared" si="3"/>
        <v>0</v>
      </c>
      <c r="M74" s="152"/>
      <c r="N74" s="151"/>
      <c r="O74" s="152"/>
      <c r="P74" s="151"/>
      <c r="Q74" s="152"/>
      <c r="R74" s="151"/>
      <c r="S74" s="152"/>
      <c r="T74" s="151"/>
      <c r="U74" s="152"/>
      <c r="V74" s="151"/>
    </row>
    <row r="75" spans="1:22" ht="11.1" customHeight="1" x14ac:dyDescent="0.2">
      <c r="A75" s="94" t="s">
        <v>139</v>
      </c>
      <c r="B75" s="148"/>
      <c r="C75" s="148">
        <v>3</v>
      </c>
      <c r="D75" s="148"/>
      <c r="E75" s="148"/>
      <c r="F75" s="149">
        <v>3</v>
      </c>
      <c r="G75" s="149"/>
      <c r="H75" s="149">
        <v>1</v>
      </c>
      <c r="I75" s="149"/>
      <c r="J75" s="149"/>
      <c r="K75" s="150">
        <f t="shared" si="2"/>
        <v>4</v>
      </c>
      <c r="L75" s="151">
        <f t="shared" si="3"/>
        <v>0.29828486204325128</v>
      </c>
      <c r="M75" s="152"/>
      <c r="N75" s="151"/>
      <c r="O75" s="152"/>
      <c r="P75" s="151"/>
      <c r="Q75" s="152"/>
      <c r="R75" s="151"/>
      <c r="S75" s="152"/>
      <c r="T75" s="151"/>
      <c r="U75" s="152"/>
      <c r="V75" s="151"/>
    </row>
    <row r="76" spans="1:22" ht="11.1" customHeight="1" x14ac:dyDescent="0.2">
      <c r="A76" s="161" t="s">
        <v>124</v>
      </c>
      <c r="B76" s="148">
        <v>1</v>
      </c>
      <c r="C76" s="148">
        <v>3</v>
      </c>
      <c r="D76" s="148">
        <v>2</v>
      </c>
      <c r="E76" s="148"/>
      <c r="F76" s="149">
        <v>2</v>
      </c>
      <c r="G76" s="149">
        <v>1</v>
      </c>
      <c r="H76" s="149">
        <v>5</v>
      </c>
      <c r="I76" s="149">
        <v>3</v>
      </c>
      <c r="J76" s="149">
        <v>2</v>
      </c>
      <c r="K76" s="150">
        <f t="shared" si="2"/>
        <v>13</v>
      </c>
      <c r="L76" s="151">
        <f t="shared" si="3"/>
        <v>0.9694258016405668</v>
      </c>
      <c r="M76" s="152"/>
      <c r="N76" s="151"/>
      <c r="O76" s="152"/>
      <c r="P76" s="151"/>
      <c r="Q76" s="152"/>
      <c r="R76" s="151"/>
      <c r="S76" s="152"/>
      <c r="T76" s="151"/>
      <c r="U76" s="152"/>
      <c r="V76" s="151"/>
    </row>
    <row r="77" spans="1:22" ht="11.1" customHeight="1" x14ac:dyDescent="0.2">
      <c r="A77" s="161" t="s">
        <v>98</v>
      </c>
      <c r="B77" s="148">
        <v>1</v>
      </c>
      <c r="C77" s="148">
        <v>2</v>
      </c>
      <c r="D77" s="148">
        <v>1</v>
      </c>
      <c r="E77" s="148"/>
      <c r="F77" s="149">
        <v>20</v>
      </c>
      <c r="G77" s="149">
        <v>22</v>
      </c>
      <c r="H77" s="149">
        <v>25</v>
      </c>
      <c r="I77" s="149">
        <v>15</v>
      </c>
      <c r="J77" s="149">
        <v>23</v>
      </c>
      <c r="K77" s="150">
        <f t="shared" si="2"/>
        <v>105</v>
      </c>
      <c r="L77" s="151">
        <f t="shared" si="3"/>
        <v>7.8299776286353469</v>
      </c>
      <c r="M77" s="152"/>
      <c r="N77" s="151"/>
      <c r="O77" s="152"/>
      <c r="P77" s="151"/>
      <c r="Q77" s="152"/>
      <c r="R77" s="151"/>
      <c r="S77" s="152"/>
      <c r="T77" s="151"/>
      <c r="U77" s="152"/>
      <c r="V77" s="151"/>
    </row>
    <row r="78" spans="1:22" ht="11.1" customHeight="1" x14ac:dyDescent="0.2">
      <c r="A78" s="161" t="s">
        <v>99</v>
      </c>
      <c r="B78" s="148">
        <v>1</v>
      </c>
      <c r="C78" s="148">
        <v>3</v>
      </c>
      <c r="D78" s="148">
        <v>1</v>
      </c>
      <c r="E78" s="148"/>
      <c r="F78" s="149">
        <v>1</v>
      </c>
      <c r="G78" s="149"/>
      <c r="H78" s="149">
        <v>3</v>
      </c>
      <c r="I78" s="149">
        <v>1</v>
      </c>
      <c r="J78" s="149">
        <v>2</v>
      </c>
      <c r="K78" s="150">
        <f t="shared" si="2"/>
        <v>7</v>
      </c>
      <c r="L78" s="151">
        <f t="shared" si="3"/>
        <v>0.52199850857568975</v>
      </c>
      <c r="M78" s="152"/>
      <c r="N78" s="151"/>
      <c r="O78" s="152"/>
      <c r="P78" s="151"/>
      <c r="Q78" s="152"/>
      <c r="R78" s="151"/>
      <c r="S78" s="152"/>
      <c r="T78" s="151"/>
      <c r="U78" s="152"/>
      <c r="V78" s="151"/>
    </row>
    <row r="79" spans="1:22" ht="11.1" customHeight="1" x14ac:dyDescent="0.2">
      <c r="A79" s="163" t="s">
        <v>106</v>
      </c>
      <c r="B79" s="164"/>
      <c r="C79" s="164"/>
      <c r="D79" s="164"/>
      <c r="E79" s="164"/>
      <c r="F79" s="165"/>
      <c r="G79" s="165"/>
      <c r="H79" s="165"/>
      <c r="I79" s="165"/>
      <c r="J79" s="165"/>
      <c r="K79" s="166">
        <v>44</v>
      </c>
      <c r="L79" s="167"/>
      <c r="M79" s="165"/>
      <c r="N79" s="167"/>
      <c r="O79" s="165"/>
      <c r="P79" s="167"/>
      <c r="Q79" s="165"/>
      <c r="R79" s="167"/>
      <c r="S79" s="165"/>
      <c r="T79" s="167"/>
      <c r="U79" s="165"/>
      <c r="V79" s="167"/>
    </row>
    <row r="80" spans="1:22" ht="11.1" customHeight="1" x14ac:dyDescent="0.2">
      <c r="A80" s="168" t="s">
        <v>107</v>
      </c>
      <c r="B80" s="148"/>
      <c r="C80" s="148"/>
      <c r="D80" s="148"/>
      <c r="E80" s="148"/>
      <c r="F80" s="149"/>
      <c r="G80" s="149"/>
      <c r="H80" s="149"/>
      <c r="I80" s="149"/>
      <c r="J80" s="149"/>
      <c r="K80" s="169">
        <v>46</v>
      </c>
      <c r="L80" s="170"/>
      <c r="M80" s="149"/>
      <c r="N80" s="170"/>
      <c r="O80" s="149"/>
      <c r="P80" s="170"/>
      <c r="Q80" s="149"/>
      <c r="R80" s="170"/>
      <c r="S80" s="149"/>
      <c r="T80" s="170"/>
      <c r="U80" s="149"/>
      <c r="V80" s="170"/>
    </row>
    <row r="81" spans="1:22" ht="11.1" customHeight="1" x14ac:dyDescent="0.2">
      <c r="A81" s="168" t="s">
        <v>102</v>
      </c>
      <c r="B81" s="148"/>
      <c r="C81" s="148"/>
      <c r="D81" s="148"/>
      <c r="E81" s="148"/>
      <c r="F81" s="149">
        <f>+SUM(F5:F78)</f>
        <v>244</v>
      </c>
      <c r="G81" s="149">
        <f t="shared" ref="G81:L81" si="4">+SUM(G5:G78)</f>
        <v>179</v>
      </c>
      <c r="H81" s="149">
        <f t="shared" si="4"/>
        <v>331</v>
      </c>
      <c r="I81" s="149">
        <f t="shared" si="4"/>
        <v>291</v>
      </c>
      <c r="J81" s="149">
        <f t="shared" si="4"/>
        <v>296</v>
      </c>
      <c r="K81" s="169">
        <f t="shared" si="4"/>
        <v>1341</v>
      </c>
      <c r="L81" s="171">
        <f t="shared" si="4"/>
        <v>100.00000000000003</v>
      </c>
      <c r="M81" s="149"/>
      <c r="N81" s="171"/>
      <c r="O81" s="149"/>
      <c r="P81" s="171"/>
      <c r="Q81" s="149"/>
      <c r="R81" s="171"/>
      <c r="S81" s="149"/>
      <c r="T81" s="171"/>
      <c r="U81" s="149"/>
      <c r="V81" s="171"/>
    </row>
    <row r="82" spans="1:22" ht="11.1" customHeight="1" x14ac:dyDescent="0.2">
      <c r="A82" s="172" t="s">
        <v>108</v>
      </c>
      <c r="B82" s="173"/>
      <c r="C82" s="173"/>
      <c r="D82" s="173"/>
      <c r="E82" s="173"/>
      <c r="F82" s="174"/>
      <c r="G82" s="174"/>
      <c r="H82" s="174"/>
      <c r="I82" s="174"/>
      <c r="J82" s="174"/>
      <c r="K82" s="175">
        <f>+K81</f>
        <v>1341</v>
      </c>
      <c r="L82" s="176"/>
      <c r="M82" s="174">
        <v>0</v>
      </c>
      <c r="N82" s="176"/>
      <c r="O82" s="174">
        <v>0</v>
      </c>
      <c r="P82" s="176"/>
      <c r="Q82" s="174">
        <v>0</v>
      </c>
      <c r="R82" s="176"/>
      <c r="S82" s="174">
        <v>0</v>
      </c>
      <c r="T82" s="176"/>
      <c r="U82" s="174">
        <v>0</v>
      </c>
      <c r="V82" s="176"/>
    </row>
    <row r="83" spans="1:22" ht="11.1" customHeight="1" x14ac:dyDescent="0.2"/>
    <row r="84" spans="1:22" ht="11.1" customHeight="1" x14ac:dyDescent="0.2"/>
    <row r="85" spans="1:22" ht="11.1" customHeight="1" x14ac:dyDescent="0.2"/>
    <row r="86" spans="1:22" ht="11.1" customHeight="1" x14ac:dyDescent="0.2"/>
    <row r="87" spans="1:22" ht="11.1" customHeight="1" x14ac:dyDescent="0.2"/>
    <row r="88" spans="1:22" ht="11.1" customHeight="1" x14ac:dyDescent="0.2"/>
    <row r="89" spans="1:22" ht="11.1" customHeight="1" x14ac:dyDescent="0.2"/>
    <row r="90" spans="1:22" ht="11.1" customHeight="1" x14ac:dyDescent="0.2"/>
    <row r="91" spans="1:22" ht="11.1" customHeight="1" x14ac:dyDescent="0.2"/>
    <row r="92" spans="1:22" ht="11.1" customHeight="1" x14ac:dyDescent="0.2"/>
    <row r="93" spans="1:22" ht="11.1" customHeight="1" x14ac:dyDescent="0.2"/>
    <row r="94" spans="1:22" ht="11.1" customHeight="1" x14ac:dyDescent="0.2"/>
    <row r="95" spans="1:22" ht="11.1" customHeight="1" x14ac:dyDescent="0.2"/>
    <row r="96" spans="1:22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35" priority="1" stopIfTrue="1" operator="between">
      <formula>100</formula>
      <formula>93</formula>
    </cfRule>
    <cfRule type="cellIs" dxfId="34" priority="2" stopIfTrue="1" operator="between">
      <formula>92</formula>
      <formula>70</formula>
    </cfRule>
    <cfRule type="cellIs" dxfId="33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171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167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91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83" t="s">
        <v>109</v>
      </c>
      <c r="B5" s="60">
        <v>0</v>
      </c>
      <c r="C5" s="60"/>
      <c r="D5" s="60">
        <v>0</v>
      </c>
      <c r="E5" s="60"/>
      <c r="F5" s="84"/>
      <c r="G5" s="84"/>
      <c r="H5" s="84"/>
      <c r="I5" s="84"/>
      <c r="J5" s="84"/>
      <c r="K5" s="85"/>
      <c r="L5" s="86"/>
      <c r="M5" s="87"/>
      <c r="N5" s="86"/>
      <c r="O5" s="87"/>
      <c r="P5" s="86"/>
      <c r="Q5" s="87"/>
      <c r="R5" s="86"/>
      <c r="S5" s="87"/>
      <c r="T5" s="86"/>
      <c r="U5" s="87"/>
      <c r="V5" s="8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147</v>
      </c>
      <c r="B6" s="11"/>
      <c r="C6" s="11">
        <v>2</v>
      </c>
      <c r="D6" s="11"/>
      <c r="E6" s="11"/>
      <c r="F6" s="1">
        <v>6</v>
      </c>
      <c r="G6" s="1">
        <v>13</v>
      </c>
      <c r="H6" s="1">
        <v>20</v>
      </c>
      <c r="I6" s="1">
        <v>22</v>
      </c>
      <c r="J6" s="1">
        <v>15</v>
      </c>
      <c r="K6" s="80">
        <f>SUM(F6:J6)</f>
        <v>76</v>
      </c>
      <c r="L6" s="81">
        <f>+(K6/K$60)*100</f>
        <v>10.201342281879194</v>
      </c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83" t="s">
        <v>18</v>
      </c>
      <c r="B7" s="60"/>
      <c r="C7" s="60"/>
      <c r="D7" s="60"/>
      <c r="E7" s="60"/>
      <c r="F7" s="84"/>
      <c r="G7" s="84"/>
      <c r="H7" s="84"/>
      <c r="I7" s="84"/>
      <c r="J7" s="84"/>
      <c r="K7" s="85">
        <f t="shared" ref="K7:K57" si="0">SUM(F7:J7)</f>
        <v>0</v>
      </c>
      <c r="L7" s="86">
        <f t="shared" ref="L7:L57" si="1">+(K7/K$60)*100</f>
        <v>0</v>
      </c>
      <c r="M7" s="87"/>
      <c r="N7" s="86"/>
      <c r="O7" s="87"/>
      <c r="P7" s="86"/>
      <c r="Q7" s="87"/>
      <c r="R7" s="86"/>
      <c r="S7" s="87"/>
      <c r="T7" s="86"/>
      <c r="U7" s="87"/>
      <c r="V7" s="86"/>
    </row>
    <row r="8" spans="1:41" ht="11.1" customHeight="1" x14ac:dyDescent="0.2">
      <c r="A8" s="28" t="s">
        <v>135</v>
      </c>
      <c r="B8" s="11"/>
      <c r="C8" s="11"/>
      <c r="D8" s="11"/>
      <c r="E8" s="11"/>
      <c r="F8" s="1"/>
      <c r="G8" s="1"/>
      <c r="H8" s="1"/>
      <c r="I8" s="1"/>
      <c r="J8" s="1"/>
      <c r="K8" s="80">
        <f t="shared" si="0"/>
        <v>0</v>
      </c>
      <c r="L8" s="81">
        <f t="shared" si="1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5" customFormat="1" ht="11.25" customHeight="1" x14ac:dyDescent="0.2">
      <c r="A9" s="88" t="s">
        <v>110</v>
      </c>
      <c r="B9" s="11">
        <v>1</v>
      </c>
      <c r="C9" s="11">
        <v>1</v>
      </c>
      <c r="D9" s="11">
        <v>2</v>
      </c>
      <c r="E9" s="11"/>
      <c r="F9" s="1">
        <v>8</v>
      </c>
      <c r="G9" s="1">
        <v>5</v>
      </c>
      <c r="H9" s="1">
        <v>31</v>
      </c>
      <c r="I9" s="1">
        <v>15</v>
      </c>
      <c r="J9" s="1">
        <v>20</v>
      </c>
      <c r="K9" s="80">
        <f t="shared" si="0"/>
        <v>79</v>
      </c>
      <c r="L9" s="81">
        <f t="shared" si="1"/>
        <v>10.604026845637584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3" t="s">
        <v>25</v>
      </c>
      <c r="B10" s="60"/>
      <c r="C10" s="60"/>
      <c r="D10" s="60"/>
      <c r="E10" s="60"/>
      <c r="F10" s="84"/>
      <c r="G10" s="84"/>
      <c r="H10" s="84"/>
      <c r="I10" s="84"/>
      <c r="J10" s="84"/>
      <c r="K10" s="85">
        <f t="shared" si="0"/>
        <v>0</v>
      </c>
      <c r="L10" s="86">
        <f t="shared" si="1"/>
        <v>0</v>
      </c>
      <c r="M10" s="87"/>
      <c r="N10" s="86"/>
      <c r="O10" s="87"/>
      <c r="P10" s="86"/>
      <c r="Q10" s="87"/>
      <c r="R10" s="86"/>
      <c r="S10" s="87"/>
      <c r="T10" s="86"/>
      <c r="U10" s="87"/>
      <c r="V10" s="86"/>
    </row>
    <row r="11" spans="1:41" ht="11.1" customHeight="1" x14ac:dyDescent="0.2">
      <c r="A11" s="28" t="s">
        <v>128</v>
      </c>
      <c r="B11" s="11"/>
      <c r="C11" s="11"/>
      <c r="D11" s="11"/>
      <c r="E11" s="11"/>
      <c r="F11" s="1"/>
      <c r="G11" s="1"/>
      <c r="H11" s="1"/>
      <c r="I11" s="1"/>
      <c r="J11" s="1"/>
      <c r="K11" s="80">
        <f t="shared" si="0"/>
        <v>0</v>
      </c>
      <c r="L11" s="81">
        <f t="shared" si="1"/>
        <v>0</v>
      </c>
      <c r="M11" s="82"/>
      <c r="N11" s="81"/>
      <c r="O11" s="82"/>
      <c r="P11" s="81"/>
      <c r="Q11" s="82"/>
      <c r="R11" s="81"/>
      <c r="S11" s="82"/>
      <c r="T11" s="81"/>
      <c r="U11" s="82"/>
      <c r="V11" s="81"/>
    </row>
    <row r="12" spans="1:41" ht="11.1" customHeight="1" x14ac:dyDescent="0.2">
      <c r="A12" s="88" t="s">
        <v>26</v>
      </c>
      <c r="B12" s="11">
        <v>4</v>
      </c>
      <c r="C12" s="11">
        <v>5</v>
      </c>
      <c r="D12" s="11">
        <v>2</v>
      </c>
      <c r="E12" s="11"/>
      <c r="F12" s="1">
        <v>18</v>
      </c>
      <c r="G12" s="1">
        <v>27</v>
      </c>
      <c r="H12" s="1">
        <v>40</v>
      </c>
      <c r="I12" s="1">
        <v>30</v>
      </c>
      <c r="J12" s="1">
        <v>20</v>
      </c>
      <c r="K12" s="80">
        <f t="shared" si="0"/>
        <v>135</v>
      </c>
      <c r="L12" s="81">
        <f t="shared" si="1"/>
        <v>18.120805369127517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29" t="s">
        <v>103</v>
      </c>
      <c r="B13" s="11"/>
      <c r="C13" s="11">
        <v>3</v>
      </c>
      <c r="D13" s="11"/>
      <c r="E13" s="11"/>
      <c r="F13" s="1"/>
      <c r="G13" s="1"/>
      <c r="H13" s="1"/>
      <c r="I13" s="1"/>
      <c r="J13" s="1"/>
      <c r="K13" s="80" t="s">
        <v>143</v>
      </c>
      <c r="L13" s="81"/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3" t="s">
        <v>27</v>
      </c>
      <c r="B14" s="60"/>
      <c r="C14" s="60"/>
      <c r="D14" s="60"/>
      <c r="E14" s="60"/>
      <c r="F14" s="84"/>
      <c r="G14" s="84"/>
      <c r="H14" s="84"/>
      <c r="I14" s="84"/>
      <c r="J14" s="84"/>
      <c r="K14" s="85">
        <f t="shared" si="0"/>
        <v>0</v>
      </c>
      <c r="L14" s="86">
        <f t="shared" si="1"/>
        <v>0</v>
      </c>
      <c r="M14" s="87"/>
      <c r="N14" s="86"/>
      <c r="O14" s="87"/>
      <c r="P14" s="86"/>
      <c r="Q14" s="87"/>
      <c r="R14" s="86"/>
      <c r="S14" s="87"/>
      <c r="T14" s="86"/>
      <c r="U14" s="87"/>
      <c r="V14" s="86"/>
    </row>
    <row r="15" spans="1:41" ht="11.1" customHeight="1" x14ac:dyDescent="0.2">
      <c r="A15" s="28" t="s">
        <v>127</v>
      </c>
      <c r="B15" s="11">
        <v>1</v>
      </c>
      <c r="C15" s="11">
        <v>3</v>
      </c>
      <c r="D15" s="11">
        <v>2</v>
      </c>
      <c r="E15" s="11"/>
      <c r="F15" s="1"/>
      <c r="G15" s="1"/>
      <c r="H15" s="1"/>
      <c r="I15" s="1"/>
      <c r="J15" s="1"/>
      <c r="K15" s="80" t="s">
        <v>143</v>
      </c>
      <c r="L15" s="81"/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3" t="s">
        <v>29</v>
      </c>
      <c r="B16" s="60"/>
      <c r="C16" s="60"/>
      <c r="D16" s="60"/>
      <c r="E16" s="60"/>
      <c r="F16" s="84"/>
      <c r="G16" s="84"/>
      <c r="H16" s="84"/>
      <c r="I16" s="84"/>
      <c r="J16" s="84"/>
      <c r="K16" s="85">
        <f t="shared" si="0"/>
        <v>0</v>
      </c>
      <c r="L16" s="86">
        <f t="shared" si="1"/>
        <v>0</v>
      </c>
      <c r="M16" s="87"/>
      <c r="N16" s="86"/>
      <c r="O16" s="87"/>
      <c r="P16" s="86"/>
      <c r="Q16" s="87"/>
      <c r="R16" s="86"/>
      <c r="S16" s="87"/>
      <c r="T16" s="86"/>
      <c r="U16" s="87"/>
      <c r="V16" s="86"/>
    </row>
    <row r="17" spans="1:22" ht="11.1" customHeight="1" x14ac:dyDescent="0.2">
      <c r="A17" s="28" t="s">
        <v>129</v>
      </c>
      <c r="B17" s="11"/>
      <c r="C17" s="11"/>
      <c r="D17" s="11"/>
      <c r="E17" s="11"/>
      <c r="F17" s="1"/>
      <c r="G17" s="1"/>
      <c r="H17" s="1"/>
      <c r="I17" s="1"/>
      <c r="J17" s="1"/>
      <c r="K17" s="80">
        <f t="shared" si="0"/>
        <v>0</v>
      </c>
      <c r="L17" s="81">
        <f t="shared" si="1"/>
        <v>0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8" t="s">
        <v>30</v>
      </c>
      <c r="B18" s="11">
        <v>5</v>
      </c>
      <c r="C18" s="11">
        <v>2</v>
      </c>
      <c r="D18" s="11">
        <v>3</v>
      </c>
      <c r="E18" s="11"/>
      <c r="F18" s="1">
        <v>1</v>
      </c>
      <c r="G18" s="1"/>
      <c r="H18" s="1">
        <v>1</v>
      </c>
      <c r="I18" s="1"/>
      <c r="J18" s="1"/>
      <c r="K18" s="80">
        <f t="shared" si="0"/>
        <v>2</v>
      </c>
      <c r="L18" s="81">
        <f t="shared" si="1"/>
        <v>0.26845637583892618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88" t="s">
        <v>37</v>
      </c>
      <c r="B19" s="11">
        <v>2</v>
      </c>
      <c r="C19" s="11">
        <v>4</v>
      </c>
      <c r="D19" s="11">
        <v>2</v>
      </c>
      <c r="E19" s="11"/>
      <c r="F19" s="1"/>
      <c r="G19" s="1">
        <v>25</v>
      </c>
      <c r="H19" s="1">
        <v>13</v>
      </c>
      <c r="I19" s="1">
        <v>11</v>
      </c>
      <c r="J19" s="1">
        <v>28</v>
      </c>
      <c r="K19" s="80">
        <f t="shared" si="0"/>
        <v>77</v>
      </c>
      <c r="L19" s="81">
        <f t="shared" si="1"/>
        <v>10.335570469798657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3" t="s">
        <v>39</v>
      </c>
      <c r="B20" s="60"/>
      <c r="C20" s="60"/>
      <c r="D20" s="60"/>
      <c r="E20" s="60"/>
      <c r="F20" s="84"/>
      <c r="G20" s="84"/>
      <c r="H20" s="84"/>
      <c r="I20" s="84"/>
      <c r="J20" s="84"/>
      <c r="K20" s="85">
        <f t="shared" si="0"/>
        <v>0</v>
      </c>
      <c r="L20" s="86">
        <f t="shared" si="1"/>
        <v>0</v>
      </c>
      <c r="M20" s="87"/>
      <c r="N20" s="86"/>
      <c r="O20" s="87"/>
      <c r="P20" s="86"/>
      <c r="Q20" s="87"/>
      <c r="R20" s="86"/>
      <c r="S20" s="87"/>
      <c r="T20" s="86"/>
      <c r="U20" s="87"/>
      <c r="V20" s="86"/>
    </row>
    <row r="21" spans="1:22" ht="11.1" customHeight="1" x14ac:dyDescent="0.2">
      <c r="A21" s="28" t="s">
        <v>40</v>
      </c>
      <c r="B21" s="11"/>
      <c r="C21" s="11"/>
      <c r="D21" s="11"/>
      <c r="E21" s="11"/>
      <c r="F21" s="1"/>
      <c r="G21" s="1"/>
      <c r="H21" s="1"/>
      <c r="I21" s="1"/>
      <c r="J21" s="1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41</v>
      </c>
      <c r="B22" s="11">
        <v>1</v>
      </c>
      <c r="C22" s="11">
        <v>5</v>
      </c>
      <c r="D22" s="11">
        <v>4</v>
      </c>
      <c r="E22" s="11"/>
      <c r="F22" s="1"/>
      <c r="G22" s="1"/>
      <c r="H22" s="1">
        <v>1</v>
      </c>
      <c r="I22" s="1"/>
      <c r="J22" s="1"/>
      <c r="K22" s="80">
        <f t="shared" si="0"/>
        <v>1</v>
      </c>
      <c r="L22" s="81">
        <f t="shared" si="1"/>
        <v>0.13422818791946309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8" t="s">
        <v>42</v>
      </c>
      <c r="B23" s="11">
        <v>1</v>
      </c>
      <c r="C23" s="11">
        <v>5</v>
      </c>
      <c r="D23" s="11">
        <v>4</v>
      </c>
      <c r="E23" s="11"/>
      <c r="F23" s="1"/>
      <c r="G23" s="1"/>
      <c r="H23" s="1">
        <v>1</v>
      </c>
      <c r="I23" s="1"/>
      <c r="J23" s="1">
        <v>1</v>
      </c>
      <c r="K23" s="80">
        <f t="shared" si="0"/>
        <v>2</v>
      </c>
      <c r="L23" s="81">
        <f t="shared" si="1"/>
        <v>0.26845637583892618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88" t="s">
        <v>44</v>
      </c>
      <c r="B24" s="11">
        <v>1</v>
      </c>
      <c r="C24" s="11">
        <v>5</v>
      </c>
      <c r="D24" s="11">
        <v>3</v>
      </c>
      <c r="E24" s="11"/>
      <c r="F24" s="1"/>
      <c r="G24" s="1">
        <v>1</v>
      </c>
      <c r="H24" s="1">
        <v>5</v>
      </c>
      <c r="I24" s="1">
        <v>1</v>
      </c>
      <c r="J24" s="1">
        <v>2</v>
      </c>
      <c r="K24" s="80">
        <f t="shared" si="0"/>
        <v>9</v>
      </c>
      <c r="L24" s="81">
        <f t="shared" si="1"/>
        <v>1.2080536912751678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8" t="s">
        <v>45</v>
      </c>
      <c r="B25" s="11">
        <v>1</v>
      </c>
      <c r="C25" s="11">
        <v>5</v>
      </c>
      <c r="D25" s="11">
        <v>4</v>
      </c>
      <c r="E25" s="11"/>
      <c r="F25" s="1">
        <v>1</v>
      </c>
      <c r="G25" s="1">
        <v>1</v>
      </c>
      <c r="H25" s="1"/>
      <c r="I25" s="1">
        <v>3</v>
      </c>
      <c r="J25" s="1">
        <v>4</v>
      </c>
      <c r="K25" s="80">
        <f t="shared" si="0"/>
        <v>9</v>
      </c>
      <c r="L25" s="81">
        <f t="shared" si="1"/>
        <v>1.2080536912751678</v>
      </c>
      <c r="M25" s="82"/>
      <c r="N25" s="81"/>
      <c r="O25" s="82"/>
      <c r="P25" s="81"/>
      <c r="Q25" s="82"/>
      <c r="R25" s="81"/>
      <c r="S25" s="82"/>
      <c r="T25" s="81"/>
      <c r="U25" s="82"/>
      <c r="V25" s="81"/>
    </row>
    <row r="26" spans="1:22" ht="11.1" customHeight="1" x14ac:dyDescent="0.2">
      <c r="A26" s="29" t="s">
        <v>47</v>
      </c>
      <c r="B26" s="11">
        <v>3</v>
      </c>
      <c r="C26" s="11">
        <v>5</v>
      </c>
      <c r="D26" s="11">
        <v>5</v>
      </c>
      <c r="E26" s="11">
        <v>5</v>
      </c>
      <c r="F26" s="1"/>
      <c r="G26" s="1"/>
      <c r="H26" s="1"/>
      <c r="I26" s="1"/>
      <c r="J26" s="1">
        <v>1</v>
      </c>
      <c r="K26" s="80">
        <f t="shared" si="0"/>
        <v>1</v>
      </c>
      <c r="L26" s="81">
        <f t="shared" si="1"/>
        <v>0.13422818791946309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8" t="s">
        <v>49</v>
      </c>
      <c r="B27" s="11">
        <v>1</v>
      </c>
      <c r="C27" s="11">
        <v>3</v>
      </c>
      <c r="D27" s="11">
        <v>3</v>
      </c>
      <c r="E27" s="11"/>
      <c r="F27" s="1"/>
      <c r="G27" s="1"/>
      <c r="H27" s="1"/>
      <c r="I27" s="1">
        <v>1</v>
      </c>
      <c r="J27" s="1"/>
      <c r="K27" s="80">
        <f t="shared" si="0"/>
        <v>1</v>
      </c>
      <c r="L27" s="81">
        <f t="shared" si="1"/>
        <v>0.13422818791946309</v>
      </c>
      <c r="M27" s="82"/>
      <c r="N27" s="81"/>
      <c r="O27" s="82"/>
      <c r="P27" s="81"/>
      <c r="Q27" s="82"/>
      <c r="R27" s="81"/>
      <c r="S27" s="82"/>
      <c r="T27" s="81"/>
      <c r="U27" s="82"/>
      <c r="V27" s="81"/>
    </row>
    <row r="28" spans="1:22" ht="11.1" customHeight="1" x14ac:dyDescent="0.2">
      <c r="A28" s="83" t="s">
        <v>55</v>
      </c>
      <c r="B28" s="60"/>
      <c r="C28" s="60"/>
      <c r="D28" s="60"/>
      <c r="E28" s="60"/>
      <c r="F28" s="84"/>
      <c r="G28" s="84"/>
      <c r="H28" s="84"/>
      <c r="I28" s="84"/>
      <c r="J28" s="84"/>
      <c r="K28" s="85">
        <f t="shared" si="0"/>
        <v>0</v>
      </c>
      <c r="L28" s="86">
        <f t="shared" si="1"/>
        <v>0</v>
      </c>
      <c r="M28" s="87"/>
      <c r="N28" s="86"/>
      <c r="O28" s="87"/>
      <c r="P28" s="86"/>
      <c r="Q28" s="87"/>
      <c r="R28" s="86"/>
      <c r="S28" s="87"/>
      <c r="T28" s="86"/>
      <c r="U28" s="87"/>
      <c r="V28" s="86"/>
    </row>
    <row r="29" spans="1:22" ht="11.1" customHeight="1" x14ac:dyDescent="0.2">
      <c r="A29" s="28" t="s">
        <v>133</v>
      </c>
      <c r="B29" s="11"/>
      <c r="C29" s="11"/>
      <c r="D29" s="11"/>
      <c r="E29" s="11"/>
      <c r="F29" s="1"/>
      <c r="G29" s="1"/>
      <c r="H29" s="1"/>
      <c r="I29" s="1"/>
      <c r="J29" s="1"/>
      <c r="K29" s="80">
        <f t="shared" si="0"/>
        <v>0</v>
      </c>
      <c r="L29" s="81">
        <f t="shared" si="1"/>
        <v>0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58</v>
      </c>
      <c r="B30" s="11">
        <v>1</v>
      </c>
      <c r="C30" s="11">
        <v>3</v>
      </c>
      <c r="D30" s="11">
        <v>4</v>
      </c>
      <c r="E30" s="11"/>
      <c r="F30" s="1"/>
      <c r="G30" s="1"/>
      <c r="H30" s="1">
        <v>1</v>
      </c>
      <c r="I30" s="1"/>
      <c r="J30" s="1"/>
      <c r="K30" s="80">
        <f t="shared" si="0"/>
        <v>1</v>
      </c>
      <c r="L30" s="81">
        <f t="shared" si="1"/>
        <v>0.13422818791946309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8" t="s">
        <v>116</v>
      </c>
      <c r="B31" s="11">
        <v>2</v>
      </c>
      <c r="C31" s="11">
        <v>4</v>
      </c>
      <c r="D31" s="11">
        <v>2</v>
      </c>
      <c r="E31" s="11"/>
      <c r="F31" s="1"/>
      <c r="G31" s="1"/>
      <c r="H31" s="1"/>
      <c r="I31" s="1"/>
      <c r="J31" s="1"/>
      <c r="K31" s="80" t="s">
        <v>143</v>
      </c>
      <c r="L31" s="81"/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8" t="s">
        <v>61</v>
      </c>
      <c r="B32" s="11">
        <v>2</v>
      </c>
      <c r="C32" s="11">
        <v>4</v>
      </c>
      <c r="D32" s="11">
        <v>4</v>
      </c>
      <c r="E32" s="11"/>
      <c r="F32" s="1">
        <v>1</v>
      </c>
      <c r="G32" s="1"/>
      <c r="H32" s="1">
        <v>1</v>
      </c>
      <c r="I32" s="1"/>
      <c r="J32" s="1">
        <v>2</v>
      </c>
      <c r="K32" s="80">
        <f t="shared" si="0"/>
        <v>4</v>
      </c>
      <c r="L32" s="81">
        <f t="shared" si="1"/>
        <v>0.53691275167785235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88" t="s">
        <v>62</v>
      </c>
      <c r="B33" s="11">
        <v>2</v>
      </c>
      <c r="C33" s="11">
        <v>4</v>
      </c>
      <c r="D33" s="11">
        <v>4</v>
      </c>
      <c r="E33" s="11"/>
      <c r="F33" s="1">
        <v>1</v>
      </c>
      <c r="G33" s="1">
        <v>3</v>
      </c>
      <c r="H33" s="1"/>
      <c r="I33" s="1">
        <v>3</v>
      </c>
      <c r="J33" s="1">
        <v>5</v>
      </c>
      <c r="K33" s="80">
        <f t="shared" si="0"/>
        <v>12</v>
      </c>
      <c r="L33" s="81">
        <f t="shared" si="1"/>
        <v>1.6107382550335572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3" t="s">
        <v>67</v>
      </c>
      <c r="B34" s="60"/>
      <c r="C34" s="60"/>
      <c r="D34" s="60"/>
      <c r="E34" s="60"/>
      <c r="F34" s="84"/>
      <c r="G34" s="84"/>
      <c r="H34" s="84"/>
      <c r="I34" s="84"/>
      <c r="J34" s="84"/>
      <c r="K34" s="85">
        <f t="shared" si="0"/>
        <v>0</v>
      </c>
      <c r="L34" s="86">
        <f t="shared" si="1"/>
        <v>0</v>
      </c>
      <c r="M34" s="87"/>
      <c r="N34" s="86"/>
      <c r="O34" s="87"/>
      <c r="P34" s="86"/>
      <c r="Q34" s="87"/>
      <c r="R34" s="86"/>
      <c r="S34" s="87"/>
      <c r="T34" s="86"/>
      <c r="U34" s="87"/>
      <c r="V34" s="86"/>
    </row>
    <row r="35" spans="1:22" ht="11.1" customHeight="1" x14ac:dyDescent="0.2">
      <c r="A35" s="28" t="s">
        <v>68</v>
      </c>
      <c r="B35" s="11"/>
      <c r="C35" s="11"/>
      <c r="D35" s="11"/>
      <c r="E35" s="11"/>
      <c r="F35" s="1"/>
      <c r="G35" s="1"/>
      <c r="H35" s="1"/>
      <c r="I35" s="1"/>
      <c r="J35" s="1"/>
      <c r="K35" s="80">
        <f t="shared" si="0"/>
        <v>0</v>
      </c>
      <c r="L35" s="81">
        <f t="shared" si="1"/>
        <v>0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72</v>
      </c>
      <c r="B36" s="11">
        <v>4</v>
      </c>
      <c r="C36" s="11">
        <v>2</v>
      </c>
      <c r="D36" s="11">
        <v>3</v>
      </c>
      <c r="E36" s="11">
        <v>5</v>
      </c>
      <c r="F36" s="1"/>
      <c r="G36" s="1"/>
      <c r="H36" s="1">
        <v>1</v>
      </c>
      <c r="I36" s="1"/>
      <c r="J36" s="1"/>
      <c r="K36" s="80">
        <f t="shared" si="0"/>
        <v>1</v>
      </c>
      <c r="L36" s="81">
        <f t="shared" si="1"/>
        <v>0.13422818791946309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88" t="s">
        <v>73</v>
      </c>
      <c r="B37" s="11"/>
      <c r="C37" s="11">
        <v>4</v>
      </c>
      <c r="D37" s="11"/>
      <c r="E37" s="11">
        <v>5</v>
      </c>
      <c r="F37" s="1"/>
      <c r="G37" s="1">
        <v>1</v>
      </c>
      <c r="H37" s="1"/>
      <c r="I37" s="1"/>
      <c r="J37" s="1"/>
      <c r="K37" s="80">
        <f t="shared" si="0"/>
        <v>1</v>
      </c>
      <c r="L37" s="81">
        <f t="shared" si="1"/>
        <v>0.13422818791946309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88" t="s">
        <v>75</v>
      </c>
      <c r="B38" s="11">
        <v>1</v>
      </c>
      <c r="C38" s="11">
        <v>1</v>
      </c>
      <c r="D38" s="11">
        <v>3</v>
      </c>
      <c r="E38" s="11"/>
      <c r="F38" s="1"/>
      <c r="G38" s="1"/>
      <c r="H38" s="1"/>
      <c r="I38" s="1">
        <v>1</v>
      </c>
      <c r="J38" s="1"/>
      <c r="K38" s="80">
        <f t="shared" si="0"/>
        <v>1</v>
      </c>
      <c r="L38" s="81">
        <f t="shared" si="1"/>
        <v>0.13422818791946309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76</v>
      </c>
      <c r="B39" s="11">
        <v>1</v>
      </c>
      <c r="C39" s="11">
        <v>1</v>
      </c>
      <c r="D39" s="11">
        <v>3</v>
      </c>
      <c r="E39" s="11"/>
      <c r="F39" s="1">
        <v>4</v>
      </c>
      <c r="G39" s="1">
        <v>10</v>
      </c>
      <c r="H39" s="1">
        <v>7</v>
      </c>
      <c r="I39" s="1"/>
      <c r="J39" s="1">
        <v>3</v>
      </c>
      <c r="K39" s="80">
        <f t="shared" si="0"/>
        <v>24</v>
      </c>
      <c r="L39" s="81">
        <f t="shared" si="1"/>
        <v>3.2214765100671143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8" t="s">
        <v>81</v>
      </c>
      <c r="B40" s="11">
        <v>1</v>
      </c>
      <c r="C40" s="11">
        <v>1</v>
      </c>
      <c r="D40" s="11">
        <v>2</v>
      </c>
      <c r="E40" s="11"/>
      <c r="F40" s="1">
        <v>1</v>
      </c>
      <c r="G40" s="1">
        <v>3</v>
      </c>
      <c r="H40" s="1"/>
      <c r="I40" s="1"/>
      <c r="J40" s="1"/>
      <c r="K40" s="80">
        <f t="shared" si="0"/>
        <v>4</v>
      </c>
      <c r="L40" s="81">
        <f t="shared" si="1"/>
        <v>0.53691275167785235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88" t="s">
        <v>82</v>
      </c>
      <c r="B41" s="11">
        <v>2</v>
      </c>
      <c r="C41" s="11">
        <v>4</v>
      </c>
      <c r="D41" s="11">
        <v>3</v>
      </c>
      <c r="E41" s="11"/>
      <c r="F41" s="1"/>
      <c r="G41" s="1">
        <v>1</v>
      </c>
      <c r="H41" s="1"/>
      <c r="I41" s="1"/>
      <c r="J41" s="1"/>
      <c r="K41" s="80">
        <f t="shared" si="0"/>
        <v>1</v>
      </c>
      <c r="L41" s="81">
        <f t="shared" si="1"/>
        <v>0.13422818791946309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88" t="s">
        <v>85</v>
      </c>
      <c r="B42" s="11">
        <v>1</v>
      </c>
      <c r="C42" s="11">
        <v>5</v>
      </c>
      <c r="D42" s="11">
        <v>2</v>
      </c>
      <c r="E42" s="11"/>
      <c r="F42" s="1"/>
      <c r="G42" s="1">
        <v>2</v>
      </c>
      <c r="H42" s="1">
        <v>2</v>
      </c>
      <c r="I42" s="1">
        <v>1</v>
      </c>
      <c r="J42" s="1"/>
      <c r="K42" s="80">
        <f t="shared" si="0"/>
        <v>5</v>
      </c>
      <c r="L42" s="81">
        <f t="shared" si="1"/>
        <v>0.67114093959731547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90</v>
      </c>
      <c r="B43" s="11">
        <v>2</v>
      </c>
      <c r="C43" s="11">
        <v>5</v>
      </c>
      <c r="D43" s="11">
        <v>3</v>
      </c>
      <c r="E43" s="11"/>
      <c r="F43" s="1"/>
      <c r="G43" s="1">
        <v>1</v>
      </c>
      <c r="H43" s="1">
        <v>2</v>
      </c>
      <c r="I43" s="1"/>
      <c r="J43" s="1">
        <v>2</v>
      </c>
      <c r="K43" s="80">
        <f t="shared" si="0"/>
        <v>5</v>
      </c>
      <c r="L43" s="81">
        <f t="shared" si="1"/>
        <v>0.67114093959731547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88" t="s">
        <v>92</v>
      </c>
      <c r="B44" s="11">
        <v>1</v>
      </c>
      <c r="C44" s="11">
        <v>5</v>
      </c>
      <c r="D44" s="11">
        <v>3</v>
      </c>
      <c r="E44" s="11"/>
      <c r="F44" s="1"/>
      <c r="G44" s="1"/>
      <c r="H44" s="1">
        <v>2</v>
      </c>
      <c r="I44" s="1">
        <v>12</v>
      </c>
      <c r="J44" s="1">
        <v>5</v>
      </c>
      <c r="K44" s="80">
        <f t="shared" si="0"/>
        <v>19</v>
      </c>
      <c r="L44" s="81">
        <f t="shared" si="1"/>
        <v>2.5503355704697985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83" t="s">
        <v>94</v>
      </c>
      <c r="B45" s="60"/>
      <c r="C45" s="60"/>
      <c r="D45" s="60"/>
      <c r="E45" s="60"/>
      <c r="F45" s="84"/>
      <c r="G45" s="84"/>
      <c r="H45" s="84"/>
      <c r="I45" s="84"/>
      <c r="J45" s="84"/>
      <c r="K45" s="85">
        <f t="shared" si="0"/>
        <v>0</v>
      </c>
      <c r="L45" s="86">
        <f t="shared" si="1"/>
        <v>0</v>
      </c>
      <c r="M45" s="87"/>
      <c r="N45" s="86"/>
      <c r="O45" s="87"/>
      <c r="P45" s="86"/>
      <c r="Q45" s="87"/>
      <c r="R45" s="86"/>
      <c r="S45" s="87"/>
      <c r="T45" s="86"/>
      <c r="U45" s="87"/>
      <c r="V45" s="86"/>
    </row>
    <row r="46" spans="1:22" ht="11.1" customHeight="1" x14ac:dyDescent="0.2">
      <c r="A46" s="28" t="s">
        <v>95</v>
      </c>
      <c r="B46" s="11"/>
      <c r="C46" s="11"/>
      <c r="D46" s="11"/>
      <c r="E46" s="11"/>
      <c r="F46" s="1"/>
      <c r="G46" s="1"/>
      <c r="H46" s="1"/>
      <c r="I46" s="1"/>
      <c r="J46" s="1"/>
      <c r="K46" s="80">
        <f t="shared" si="0"/>
        <v>0</v>
      </c>
      <c r="L46" s="81">
        <f t="shared" si="1"/>
        <v>0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29" t="s">
        <v>122</v>
      </c>
      <c r="B47" s="11"/>
      <c r="C47" s="11"/>
      <c r="D47" s="11"/>
      <c r="E47" s="11"/>
      <c r="F47" s="1">
        <v>2</v>
      </c>
      <c r="G47" s="1"/>
      <c r="H47" s="1"/>
      <c r="I47" s="1"/>
      <c r="J47" s="1"/>
      <c r="K47" s="80">
        <f t="shared" si="0"/>
        <v>2</v>
      </c>
      <c r="L47" s="81">
        <f t="shared" si="1"/>
        <v>0.26845637583892618</v>
      </c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29" t="s">
        <v>144</v>
      </c>
      <c r="B48" s="11"/>
      <c r="C48" s="11">
        <v>4</v>
      </c>
      <c r="D48" s="11"/>
      <c r="E48" s="11"/>
      <c r="F48" s="1">
        <v>1</v>
      </c>
      <c r="G48" s="1"/>
      <c r="H48" s="1"/>
      <c r="I48" s="1"/>
      <c r="J48" s="1"/>
      <c r="K48" s="80">
        <f t="shared" si="0"/>
        <v>1</v>
      </c>
      <c r="L48" s="81">
        <f t="shared" si="1"/>
        <v>0.13422818791946309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29" t="s">
        <v>139</v>
      </c>
      <c r="B49" s="11"/>
      <c r="C49" s="11">
        <v>3</v>
      </c>
      <c r="D49" s="11"/>
      <c r="E49" s="11"/>
      <c r="F49" s="1"/>
      <c r="G49" s="1">
        <v>1</v>
      </c>
      <c r="H49" s="1">
        <v>1</v>
      </c>
      <c r="I49" s="1"/>
      <c r="J49" s="1"/>
      <c r="K49" s="80">
        <f t="shared" si="0"/>
        <v>2</v>
      </c>
      <c r="L49" s="81">
        <f t="shared" si="1"/>
        <v>0.26845637583892618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29" t="s">
        <v>123</v>
      </c>
      <c r="B50" s="11"/>
      <c r="C50" s="11">
        <v>3</v>
      </c>
      <c r="D50" s="11"/>
      <c r="E50" s="11"/>
      <c r="F50" s="1">
        <v>2</v>
      </c>
      <c r="G50" s="1"/>
      <c r="H50" s="1"/>
      <c r="I50" s="1"/>
      <c r="J50" s="1"/>
      <c r="K50" s="80">
        <f t="shared" si="0"/>
        <v>2</v>
      </c>
      <c r="L50" s="81">
        <f t="shared" si="1"/>
        <v>0.26845637583892618</v>
      </c>
      <c r="M50" s="82"/>
      <c r="N50" s="81"/>
      <c r="O50" s="82"/>
      <c r="P50" s="81"/>
      <c r="Q50" s="82"/>
      <c r="R50" s="81"/>
      <c r="S50" s="82"/>
      <c r="T50" s="81"/>
      <c r="U50" s="82"/>
      <c r="V50" s="81"/>
    </row>
    <row r="51" spans="1:22" ht="11.1" customHeight="1" x14ac:dyDescent="0.2">
      <c r="A51" s="88" t="s">
        <v>124</v>
      </c>
      <c r="B51" s="11">
        <v>1</v>
      </c>
      <c r="C51" s="11">
        <v>3</v>
      </c>
      <c r="D51" s="11">
        <v>2</v>
      </c>
      <c r="E51" s="11"/>
      <c r="F51" s="1"/>
      <c r="G51" s="1">
        <v>3</v>
      </c>
      <c r="H51" s="1">
        <v>5</v>
      </c>
      <c r="I51" s="1">
        <v>3</v>
      </c>
      <c r="J51" s="1">
        <v>5</v>
      </c>
      <c r="K51" s="80">
        <f t="shared" si="0"/>
        <v>16</v>
      </c>
      <c r="L51" s="81">
        <f t="shared" si="1"/>
        <v>2.1476510067114094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8" t="s">
        <v>96</v>
      </c>
      <c r="B52" s="11">
        <v>3</v>
      </c>
      <c r="C52" s="11"/>
      <c r="D52" s="11">
        <v>1</v>
      </c>
      <c r="E52" s="11"/>
      <c r="F52" s="1"/>
      <c r="G52" s="1">
        <v>1</v>
      </c>
      <c r="H52" s="1"/>
      <c r="I52" s="1"/>
      <c r="J52" s="1"/>
      <c r="K52" s="80">
        <f t="shared" si="0"/>
        <v>1</v>
      </c>
      <c r="L52" s="81">
        <f t="shared" si="1"/>
        <v>0.13422818791946309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8" t="s">
        <v>125</v>
      </c>
      <c r="B53" s="11">
        <v>2</v>
      </c>
      <c r="C53" s="11"/>
      <c r="D53" s="11">
        <v>2</v>
      </c>
      <c r="E53" s="11"/>
      <c r="F53" s="1">
        <v>2</v>
      </c>
      <c r="G53" s="1">
        <v>7</v>
      </c>
      <c r="H53" s="1">
        <v>7</v>
      </c>
      <c r="I53" s="1">
        <v>4</v>
      </c>
      <c r="J53" s="1">
        <v>4</v>
      </c>
      <c r="K53" s="80">
        <f t="shared" si="0"/>
        <v>24</v>
      </c>
      <c r="L53" s="81">
        <f t="shared" si="1"/>
        <v>3.2214765100671143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97</v>
      </c>
      <c r="B54" s="11">
        <v>1</v>
      </c>
      <c r="C54" s="11">
        <v>1</v>
      </c>
      <c r="D54" s="11">
        <v>2</v>
      </c>
      <c r="E54" s="11"/>
      <c r="F54" s="1"/>
      <c r="G54" s="1">
        <v>5</v>
      </c>
      <c r="H54" s="1"/>
      <c r="I54" s="1">
        <v>4</v>
      </c>
      <c r="J54" s="1"/>
      <c r="K54" s="80">
        <f t="shared" si="0"/>
        <v>9</v>
      </c>
      <c r="L54" s="81">
        <f t="shared" si="1"/>
        <v>1.2080536912751678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98</v>
      </c>
      <c r="B55" s="11">
        <v>1</v>
      </c>
      <c r="C55" s="11">
        <v>2</v>
      </c>
      <c r="D55" s="11">
        <v>1</v>
      </c>
      <c r="E55" s="11"/>
      <c r="F55" s="1">
        <v>21</v>
      </c>
      <c r="G55" s="1">
        <v>24</v>
      </c>
      <c r="H55" s="1">
        <v>22</v>
      </c>
      <c r="I55" s="1">
        <v>79</v>
      </c>
      <c r="J55" s="1">
        <v>55</v>
      </c>
      <c r="K55" s="80">
        <f t="shared" si="0"/>
        <v>201</v>
      </c>
      <c r="L55" s="81">
        <f t="shared" si="1"/>
        <v>26.979865771812079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99</v>
      </c>
      <c r="B56" s="11">
        <v>1</v>
      </c>
      <c r="C56" s="11">
        <v>3</v>
      </c>
      <c r="D56" s="11">
        <v>1</v>
      </c>
      <c r="E56" s="11"/>
      <c r="F56" s="1">
        <v>1</v>
      </c>
      <c r="G56" s="1">
        <v>10</v>
      </c>
      <c r="H56" s="1">
        <v>4</v>
      </c>
      <c r="I56" s="1">
        <v>1</v>
      </c>
      <c r="J56" s="1"/>
      <c r="K56" s="80">
        <f t="shared" si="0"/>
        <v>16</v>
      </c>
      <c r="L56" s="81">
        <f t="shared" si="1"/>
        <v>2.1476510067114094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101</v>
      </c>
      <c r="B57" s="11">
        <v>3</v>
      </c>
      <c r="C57" s="11">
        <v>3</v>
      </c>
      <c r="D57" s="11">
        <v>2</v>
      </c>
      <c r="E57" s="11"/>
      <c r="F57" s="1">
        <v>1</v>
      </c>
      <c r="G57" s="1"/>
      <c r="H57" s="1"/>
      <c r="I57" s="1"/>
      <c r="J57" s="1"/>
      <c r="K57" s="80">
        <f t="shared" si="0"/>
        <v>1</v>
      </c>
      <c r="L57" s="81">
        <f t="shared" si="1"/>
        <v>0.13422818791946309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36" t="s">
        <v>106</v>
      </c>
      <c r="B58" s="12"/>
      <c r="C58" s="12"/>
      <c r="D58" s="12"/>
      <c r="E58" s="12"/>
      <c r="F58" s="2"/>
      <c r="G58" s="2"/>
      <c r="H58" s="2"/>
      <c r="I58" s="2"/>
      <c r="J58" s="2"/>
      <c r="K58" s="48">
        <v>34</v>
      </c>
      <c r="L58" s="37"/>
      <c r="M58" s="2"/>
      <c r="N58" s="37"/>
      <c r="O58" s="2"/>
      <c r="P58" s="37"/>
      <c r="Q58" s="2"/>
      <c r="R58" s="37"/>
      <c r="S58" s="2"/>
      <c r="T58" s="37"/>
      <c r="U58" s="2"/>
      <c r="V58" s="37"/>
    </row>
    <row r="59" spans="1:22" ht="11.1" customHeight="1" x14ac:dyDescent="0.2">
      <c r="A59" s="27" t="s">
        <v>107</v>
      </c>
      <c r="B59" s="11"/>
      <c r="C59" s="11"/>
      <c r="D59" s="11"/>
      <c r="E59" s="11"/>
      <c r="F59" s="1"/>
      <c r="G59" s="1"/>
      <c r="H59" s="1"/>
      <c r="I59" s="1"/>
      <c r="J59" s="1"/>
      <c r="K59" s="46">
        <v>37</v>
      </c>
      <c r="L59" s="30"/>
      <c r="M59" s="1"/>
      <c r="N59" s="30"/>
      <c r="O59" s="1"/>
      <c r="P59" s="30"/>
      <c r="Q59" s="1"/>
      <c r="R59" s="30"/>
      <c r="S59" s="1"/>
      <c r="T59" s="30"/>
      <c r="U59" s="1"/>
      <c r="V59" s="30"/>
    </row>
    <row r="60" spans="1:22" ht="11.1" customHeight="1" x14ac:dyDescent="0.2">
      <c r="A60" s="27" t="s">
        <v>102</v>
      </c>
      <c r="B60" s="11"/>
      <c r="C60" s="11"/>
      <c r="D60" s="11"/>
      <c r="E60" s="11"/>
      <c r="F60" s="1">
        <f>SUM(F6:F57)</f>
        <v>71</v>
      </c>
      <c r="G60" s="1">
        <f t="shared" ref="G60:L60" si="2">SUM(G6:G57)</f>
        <v>144</v>
      </c>
      <c r="H60" s="1">
        <f t="shared" si="2"/>
        <v>167</v>
      </c>
      <c r="I60" s="1">
        <f t="shared" si="2"/>
        <v>191</v>
      </c>
      <c r="J60" s="1">
        <f t="shared" si="2"/>
        <v>172</v>
      </c>
      <c r="K60" s="46">
        <f t="shared" si="2"/>
        <v>745</v>
      </c>
      <c r="L60" s="31">
        <f t="shared" si="2"/>
        <v>99.999999999999972</v>
      </c>
      <c r="M60" s="1"/>
      <c r="N60" s="31"/>
      <c r="O60" s="1"/>
      <c r="P60" s="31"/>
      <c r="Q60" s="1"/>
      <c r="R60" s="31"/>
      <c r="S60" s="1"/>
      <c r="T60" s="31"/>
      <c r="U60" s="1"/>
      <c r="V60" s="31"/>
    </row>
    <row r="61" spans="1:22" ht="11.1" customHeight="1" x14ac:dyDescent="0.2">
      <c r="A61" s="39" t="s">
        <v>108</v>
      </c>
      <c r="B61" s="13"/>
      <c r="C61" s="13"/>
      <c r="D61" s="13"/>
      <c r="E61" s="13"/>
      <c r="F61" s="3"/>
      <c r="G61" s="3"/>
      <c r="H61" s="3"/>
      <c r="I61" s="3"/>
      <c r="J61" s="3"/>
      <c r="K61" s="49">
        <f>+K60</f>
        <v>745</v>
      </c>
      <c r="L61" s="40"/>
      <c r="M61" s="3">
        <v>0</v>
      </c>
      <c r="N61" s="40"/>
      <c r="O61" s="3">
        <v>0</v>
      </c>
      <c r="P61" s="40"/>
      <c r="Q61" s="3">
        <v>0</v>
      </c>
      <c r="R61" s="40"/>
      <c r="S61" s="3">
        <v>0</v>
      </c>
      <c r="T61" s="40"/>
      <c r="U61" s="3">
        <v>0</v>
      </c>
      <c r="V61" s="40"/>
    </row>
    <row r="62" spans="1:22" ht="11.1" customHeight="1" x14ac:dyDescent="0.2"/>
    <row r="63" spans="1:22" ht="11.1" customHeight="1" x14ac:dyDescent="0.2"/>
    <row r="64" spans="1:2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9" priority="1" stopIfTrue="1" operator="between">
      <formula>100</formula>
      <formula>93</formula>
    </cfRule>
    <cfRule type="cellIs" dxfId="28" priority="2" stopIfTrue="1" operator="between">
      <formula>92</formula>
      <formula>70</formula>
    </cfRule>
    <cfRule type="cellIs" dxfId="27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O2331"/>
  <sheetViews>
    <sheetView showZeros="0" topLeftCell="A16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172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167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97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83" t="s">
        <v>109</v>
      </c>
      <c r="B5" s="60">
        <v>0</v>
      </c>
      <c r="C5" s="60"/>
      <c r="D5" s="60">
        <v>0</v>
      </c>
      <c r="E5" s="60"/>
      <c r="F5" s="84"/>
      <c r="G5" s="84"/>
      <c r="H5" s="84"/>
      <c r="I5" s="84"/>
      <c r="J5" s="84"/>
      <c r="K5" s="85"/>
      <c r="L5" s="86"/>
      <c r="M5" s="87"/>
      <c r="N5" s="86"/>
      <c r="O5" s="87"/>
      <c r="P5" s="86"/>
      <c r="Q5" s="87"/>
      <c r="R5" s="86"/>
      <c r="S5" s="87"/>
      <c r="T5" s="86"/>
      <c r="U5" s="87"/>
      <c r="V5" s="8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147</v>
      </c>
      <c r="B6" s="11"/>
      <c r="C6" s="11">
        <v>2</v>
      </c>
      <c r="D6" s="11"/>
      <c r="E6" s="11"/>
      <c r="F6" s="1"/>
      <c r="G6" s="1">
        <v>10</v>
      </c>
      <c r="H6" s="1">
        <v>20</v>
      </c>
      <c r="I6" s="1">
        <v>8</v>
      </c>
      <c r="J6" s="1">
        <v>5</v>
      </c>
      <c r="K6" s="80">
        <f>SUM(F6:J6)</f>
        <v>43</v>
      </c>
      <c r="L6" s="81">
        <f>+(K6/K$60)*100</f>
        <v>2.6299694189602447</v>
      </c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88" t="s">
        <v>13</v>
      </c>
      <c r="B7" s="11">
        <v>2</v>
      </c>
      <c r="C7" s="11">
        <v>2</v>
      </c>
      <c r="D7" s="11">
        <v>3</v>
      </c>
      <c r="E7" s="11"/>
      <c r="F7" s="1">
        <v>1</v>
      </c>
      <c r="G7" s="1">
        <v>2</v>
      </c>
      <c r="H7" s="1">
        <v>2</v>
      </c>
      <c r="I7" s="1">
        <v>4</v>
      </c>
      <c r="J7" s="1"/>
      <c r="K7" s="80">
        <f t="shared" ref="K7:K57" si="0">SUM(F7:J7)</f>
        <v>9</v>
      </c>
      <c r="L7" s="81">
        <f t="shared" ref="L7:L57" si="1">+(K7/K$60)*100</f>
        <v>0.55045871559633031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83" t="s">
        <v>19</v>
      </c>
      <c r="B8" s="60"/>
      <c r="C8" s="60"/>
      <c r="D8" s="60"/>
      <c r="E8" s="60"/>
      <c r="F8" s="84"/>
      <c r="G8" s="84"/>
      <c r="H8" s="84"/>
      <c r="I8" s="84"/>
      <c r="J8" s="84"/>
      <c r="K8" s="85">
        <f t="shared" si="0"/>
        <v>0</v>
      </c>
      <c r="L8" s="86">
        <f t="shared" si="1"/>
        <v>0</v>
      </c>
      <c r="M8" s="87"/>
      <c r="N8" s="86"/>
      <c r="O8" s="87"/>
      <c r="P8" s="86"/>
      <c r="Q8" s="87"/>
      <c r="R8" s="86"/>
      <c r="S8" s="87"/>
      <c r="T8" s="86"/>
      <c r="U8" s="87"/>
      <c r="V8" s="86"/>
    </row>
    <row r="9" spans="1:41" s="35" customFormat="1" ht="11.25" customHeight="1" x14ac:dyDescent="0.2">
      <c r="A9" s="28" t="s">
        <v>136</v>
      </c>
      <c r="B9" s="11">
        <v>3</v>
      </c>
      <c r="C9" s="11">
        <v>4</v>
      </c>
      <c r="D9" s="11">
        <v>2</v>
      </c>
      <c r="E9" s="11"/>
      <c r="F9" s="1"/>
      <c r="G9" s="1"/>
      <c r="H9" s="1"/>
      <c r="I9" s="1"/>
      <c r="J9" s="1"/>
      <c r="K9" s="80">
        <f t="shared" si="0"/>
        <v>0</v>
      </c>
      <c r="L9" s="81">
        <f t="shared" si="1"/>
        <v>0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8" t="s">
        <v>23</v>
      </c>
      <c r="B10" s="11">
        <v>3</v>
      </c>
      <c r="C10" s="11">
        <v>4</v>
      </c>
      <c r="D10" s="11">
        <v>3</v>
      </c>
      <c r="E10" s="11"/>
      <c r="F10" s="1">
        <v>1</v>
      </c>
      <c r="G10" s="1"/>
      <c r="H10" s="1"/>
      <c r="I10" s="1"/>
      <c r="J10" s="1">
        <v>2</v>
      </c>
      <c r="K10" s="80">
        <f t="shared" si="0"/>
        <v>3</v>
      </c>
      <c r="L10" s="81">
        <f t="shared" si="1"/>
        <v>0.1834862385321101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83" t="s">
        <v>25</v>
      </c>
      <c r="B11" s="60"/>
      <c r="C11" s="60"/>
      <c r="D11" s="60"/>
      <c r="E11" s="60"/>
      <c r="F11" s="84"/>
      <c r="G11" s="84"/>
      <c r="H11" s="84"/>
      <c r="I11" s="84"/>
      <c r="J11" s="84"/>
      <c r="K11" s="85">
        <f t="shared" si="0"/>
        <v>0</v>
      </c>
      <c r="L11" s="86">
        <f t="shared" si="1"/>
        <v>0</v>
      </c>
      <c r="M11" s="87"/>
      <c r="N11" s="86"/>
      <c r="O11" s="87"/>
      <c r="P11" s="86"/>
      <c r="Q11" s="87"/>
      <c r="R11" s="86"/>
      <c r="S11" s="87"/>
      <c r="T11" s="86"/>
      <c r="U11" s="87"/>
      <c r="V11" s="86"/>
    </row>
    <row r="12" spans="1:41" ht="11.1" customHeight="1" x14ac:dyDescent="0.2">
      <c r="A12" s="28" t="s">
        <v>128</v>
      </c>
      <c r="B12" s="11"/>
      <c r="C12" s="11"/>
      <c r="D12" s="11"/>
      <c r="E12" s="11"/>
      <c r="F12" s="1"/>
      <c r="G12" s="1"/>
      <c r="H12" s="1"/>
      <c r="I12" s="1"/>
      <c r="J12" s="1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8" t="s">
        <v>26</v>
      </c>
      <c r="B13" s="11">
        <v>4</v>
      </c>
      <c r="C13" s="11">
        <v>5</v>
      </c>
      <c r="D13" s="11">
        <v>2</v>
      </c>
      <c r="E13" s="11"/>
      <c r="F13" s="1">
        <v>32</v>
      </c>
      <c r="G13" s="1">
        <v>60</v>
      </c>
      <c r="H13" s="1">
        <v>45</v>
      </c>
      <c r="I13" s="1">
        <v>45</v>
      </c>
      <c r="J13" s="1">
        <v>31</v>
      </c>
      <c r="K13" s="80">
        <f t="shared" si="0"/>
        <v>213</v>
      </c>
      <c r="L13" s="81">
        <f t="shared" si="1"/>
        <v>13.027522935779817</v>
      </c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3" t="s">
        <v>27</v>
      </c>
      <c r="B14" s="60"/>
      <c r="C14" s="60"/>
      <c r="D14" s="60"/>
      <c r="E14" s="60"/>
      <c r="F14" s="84"/>
      <c r="G14" s="84"/>
      <c r="H14" s="84"/>
      <c r="I14" s="84"/>
      <c r="J14" s="84"/>
      <c r="K14" s="85">
        <f t="shared" si="0"/>
        <v>0</v>
      </c>
      <c r="L14" s="86">
        <f t="shared" si="1"/>
        <v>0</v>
      </c>
      <c r="M14" s="87"/>
      <c r="N14" s="86"/>
      <c r="O14" s="87"/>
      <c r="P14" s="86"/>
      <c r="Q14" s="87"/>
      <c r="R14" s="86"/>
      <c r="S14" s="87"/>
      <c r="T14" s="86"/>
      <c r="U14" s="87"/>
      <c r="V14" s="86"/>
    </row>
    <row r="15" spans="1:41" ht="11.1" customHeight="1" x14ac:dyDescent="0.2">
      <c r="A15" s="28" t="s">
        <v>127</v>
      </c>
      <c r="B15" s="11">
        <v>1</v>
      </c>
      <c r="C15" s="11">
        <v>3</v>
      </c>
      <c r="D15" s="11">
        <v>2</v>
      </c>
      <c r="E15" s="11"/>
      <c r="F15" s="1"/>
      <c r="G15" s="1">
        <v>1</v>
      </c>
      <c r="H15" s="1">
        <v>1</v>
      </c>
      <c r="I15" s="1"/>
      <c r="J15" s="1"/>
      <c r="K15" s="80">
        <f t="shared" si="0"/>
        <v>2</v>
      </c>
      <c r="L15" s="81">
        <f t="shared" si="1"/>
        <v>0.12232415902140673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3" t="s">
        <v>28</v>
      </c>
      <c r="B16" s="60"/>
      <c r="C16" s="60"/>
      <c r="D16" s="60"/>
      <c r="E16" s="60"/>
      <c r="F16" s="84"/>
      <c r="G16" s="84"/>
      <c r="H16" s="84"/>
      <c r="I16" s="84"/>
      <c r="J16" s="84"/>
      <c r="K16" s="85">
        <f t="shared" si="0"/>
        <v>0</v>
      </c>
      <c r="L16" s="86">
        <f t="shared" si="1"/>
        <v>0</v>
      </c>
      <c r="M16" s="87"/>
      <c r="N16" s="86"/>
      <c r="O16" s="87"/>
      <c r="P16" s="86"/>
      <c r="Q16" s="87"/>
      <c r="R16" s="86"/>
      <c r="S16" s="87"/>
      <c r="T16" s="86"/>
      <c r="U16" s="87"/>
      <c r="V16" s="86"/>
    </row>
    <row r="17" spans="1:22" ht="11.1" customHeight="1" x14ac:dyDescent="0.2">
      <c r="A17" s="28" t="s">
        <v>130</v>
      </c>
      <c r="B17" s="11">
        <v>1</v>
      </c>
      <c r="C17" s="11">
        <v>3</v>
      </c>
      <c r="D17" s="11">
        <v>1</v>
      </c>
      <c r="E17" s="11"/>
      <c r="F17" s="1">
        <v>1</v>
      </c>
      <c r="G17" s="1">
        <v>1</v>
      </c>
      <c r="H17" s="1"/>
      <c r="I17" s="1"/>
      <c r="J17" s="1"/>
      <c r="K17" s="80">
        <f t="shared" si="0"/>
        <v>2</v>
      </c>
      <c r="L17" s="81">
        <f t="shared" si="1"/>
        <v>0.12232415902140673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3" t="s">
        <v>29</v>
      </c>
      <c r="B18" s="60"/>
      <c r="C18" s="60"/>
      <c r="D18" s="60"/>
      <c r="E18" s="60"/>
      <c r="F18" s="84"/>
      <c r="G18" s="84"/>
      <c r="H18" s="84"/>
      <c r="I18" s="84"/>
      <c r="J18" s="84"/>
      <c r="K18" s="85">
        <f t="shared" si="0"/>
        <v>0</v>
      </c>
      <c r="L18" s="86">
        <f t="shared" si="1"/>
        <v>0</v>
      </c>
      <c r="M18" s="87"/>
      <c r="N18" s="86"/>
      <c r="O18" s="87"/>
      <c r="P18" s="86"/>
      <c r="Q18" s="87"/>
      <c r="R18" s="86"/>
      <c r="S18" s="87"/>
      <c r="T18" s="86"/>
      <c r="U18" s="87"/>
      <c r="V18" s="86"/>
    </row>
    <row r="19" spans="1:22" ht="11.1" customHeight="1" x14ac:dyDescent="0.2">
      <c r="A19" s="28" t="s">
        <v>129</v>
      </c>
      <c r="B19" s="11"/>
      <c r="C19" s="11"/>
      <c r="D19" s="11"/>
      <c r="E19" s="11"/>
      <c r="F19" s="1"/>
      <c r="G19" s="1"/>
      <c r="H19" s="1"/>
      <c r="I19" s="1"/>
      <c r="J19" s="1"/>
      <c r="K19" s="80">
        <f t="shared" si="0"/>
        <v>0</v>
      </c>
      <c r="L19" s="81">
        <f t="shared" si="1"/>
        <v>0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8" t="s">
        <v>30</v>
      </c>
      <c r="B20" s="11">
        <v>5</v>
      </c>
      <c r="C20" s="11">
        <v>2</v>
      </c>
      <c r="D20" s="11">
        <v>3</v>
      </c>
      <c r="E20" s="11"/>
      <c r="F20" s="1"/>
      <c r="G20" s="1"/>
      <c r="H20" s="1"/>
      <c r="I20" s="1"/>
      <c r="J20" s="1"/>
      <c r="K20" s="80" t="s">
        <v>143</v>
      </c>
      <c r="L20" s="81"/>
      <c r="M20" s="82"/>
      <c r="N20" s="81"/>
      <c r="O20" s="82"/>
      <c r="P20" s="81"/>
      <c r="Q20" s="82"/>
      <c r="R20" s="81"/>
      <c r="S20" s="82"/>
      <c r="T20" s="81"/>
      <c r="U20" s="82"/>
      <c r="V20" s="81"/>
    </row>
    <row r="21" spans="1:22" ht="11.1" customHeight="1" x14ac:dyDescent="0.2">
      <c r="A21" s="88" t="s">
        <v>32</v>
      </c>
      <c r="B21" s="11">
        <v>2</v>
      </c>
      <c r="C21" s="11">
        <v>4</v>
      </c>
      <c r="D21" s="11">
        <v>4</v>
      </c>
      <c r="E21" s="11"/>
      <c r="F21" s="1">
        <v>4</v>
      </c>
      <c r="G21" s="1">
        <v>4</v>
      </c>
      <c r="H21" s="1">
        <v>12</v>
      </c>
      <c r="I21" s="1">
        <v>5</v>
      </c>
      <c r="J21" s="1">
        <v>7</v>
      </c>
      <c r="K21" s="80">
        <f t="shared" si="0"/>
        <v>32</v>
      </c>
      <c r="L21" s="81">
        <f t="shared" si="1"/>
        <v>1.9571865443425076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37</v>
      </c>
      <c r="B22" s="11">
        <v>2</v>
      </c>
      <c r="C22" s="11">
        <v>4</v>
      </c>
      <c r="D22" s="11">
        <v>2</v>
      </c>
      <c r="E22" s="11"/>
      <c r="F22" s="1">
        <v>33</v>
      </c>
      <c r="G22" s="1">
        <v>46</v>
      </c>
      <c r="H22" s="1">
        <v>66</v>
      </c>
      <c r="I22" s="1">
        <v>61</v>
      </c>
      <c r="J22" s="1">
        <v>51</v>
      </c>
      <c r="K22" s="80">
        <f t="shared" si="0"/>
        <v>257</v>
      </c>
      <c r="L22" s="81">
        <f t="shared" si="1"/>
        <v>15.718654434250764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3" t="s">
        <v>39</v>
      </c>
      <c r="B23" s="60"/>
      <c r="C23" s="60"/>
      <c r="D23" s="60"/>
      <c r="E23" s="60"/>
      <c r="F23" s="84"/>
      <c r="G23" s="84"/>
      <c r="H23" s="84"/>
      <c r="I23" s="84"/>
      <c r="J23" s="84"/>
      <c r="K23" s="85">
        <f t="shared" si="0"/>
        <v>0</v>
      </c>
      <c r="L23" s="86">
        <f t="shared" si="1"/>
        <v>0</v>
      </c>
      <c r="M23" s="87"/>
      <c r="N23" s="86"/>
      <c r="O23" s="87"/>
      <c r="P23" s="86"/>
      <c r="Q23" s="87"/>
      <c r="R23" s="86"/>
      <c r="S23" s="87"/>
      <c r="T23" s="86"/>
      <c r="U23" s="87"/>
      <c r="V23" s="86"/>
    </row>
    <row r="24" spans="1:22" ht="11.1" customHeight="1" x14ac:dyDescent="0.2">
      <c r="A24" s="28" t="s">
        <v>40</v>
      </c>
      <c r="B24" s="11"/>
      <c r="C24" s="11"/>
      <c r="D24" s="11"/>
      <c r="E24" s="11"/>
      <c r="F24" s="1"/>
      <c r="G24" s="1"/>
      <c r="H24" s="1"/>
      <c r="I24" s="1"/>
      <c r="J24" s="1"/>
      <c r="K24" s="80">
        <f t="shared" si="0"/>
        <v>0</v>
      </c>
      <c r="L24" s="81">
        <f t="shared" si="1"/>
        <v>0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8" t="s">
        <v>42</v>
      </c>
      <c r="B25" s="11">
        <v>1</v>
      </c>
      <c r="C25" s="11">
        <v>5</v>
      </c>
      <c r="D25" s="11">
        <v>4</v>
      </c>
      <c r="E25" s="11"/>
      <c r="F25" s="1">
        <v>14</v>
      </c>
      <c r="G25" s="1">
        <v>36</v>
      </c>
      <c r="H25" s="1">
        <v>53</v>
      </c>
      <c r="I25" s="1">
        <v>36</v>
      </c>
      <c r="J25" s="1">
        <v>18</v>
      </c>
      <c r="K25" s="80">
        <f t="shared" si="0"/>
        <v>157</v>
      </c>
      <c r="L25" s="81">
        <f t="shared" si="1"/>
        <v>9.6024464831804277</v>
      </c>
      <c r="M25" s="82"/>
      <c r="N25" s="81"/>
      <c r="O25" s="82"/>
      <c r="P25" s="81"/>
      <c r="Q25" s="82"/>
      <c r="R25" s="81"/>
      <c r="S25" s="82"/>
      <c r="T25" s="81"/>
      <c r="U25" s="82"/>
      <c r="V25" s="81"/>
    </row>
    <row r="26" spans="1:22" ht="11.1" customHeight="1" x14ac:dyDescent="0.2">
      <c r="A26" s="88" t="s">
        <v>44</v>
      </c>
      <c r="B26" s="11">
        <v>1</v>
      </c>
      <c r="C26" s="11">
        <v>5</v>
      </c>
      <c r="D26" s="11">
        <v>3</v>
      </c>
      <c r="E26" s="11"/>
      <c r="F26" s="1">
        <v>4</v>
      </c>
      <c r="G26" s="1">
        <v>1</v>
      </c>
      <c r="H26" s="1">
        <v>2</v>
      </c>
      <c r="I26" s="1">
        <v>4</v>
      </c>
      <c r="J26" s="1">
        <v>2</v>
      </c>
      <c r="K26" s="80">
        <f t="shared" si="0"/>
        <v>13</v>
      </c>
      <c r="L26" s="81">
        <f t="shared" si="1"/>
        <v>0.7951070336391437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8" t="s">
        <v>45</v>
      </c>
      <c r="B27" s="11">
        <v>1</v>
      </c>
      <c r="C27" s="11">
        <v>5</v>
      </c>
      <c r="D27" s="11">
        <v>4</v>
      </c>
      <c r="E27" s="11"/>
      <c r="F27" s="1">
        <v>5</v>
      </c>
      <c r="G27" s="1"/>
      <c r="H27" s="1">
        <v>4</v>
      </c>
      <c r="I27" s="1">
        <v>8</v>
      </c>
      <c r="J27" s="1">
        <v>1</v>
      </c>
      <c r="K27" s="80">
        <f t="shared" si="0"/>
        <v>18</v>
      </c>
      <c r="L27" s="81">
        <f t="shared" si="1"/>
        <v>1.1009174311926606</v>
      </c>
      <c r="M27" s="82"/>
      <c r="N27" s="81"/>
      <c r="O27" s="82"/>
      <c r="P27" s="81"/>
      <c r="Q27" s="82"/>
      <c r="R27" s="81"/>
      <c r="S27" s="82"/>
      <c r="T27" s="81"/>
      <c r="U27" s="82"/>
      <c r="V27" s="81"/>
    </row>
    <row r="28" spans="1:22" ht="11.1" customHeight="1" x14ac:dyDescent="0.2">
      <c r="A28" s="88" t="s">
        <v>112</v>
      </c>
      <c r="B28" s="11">
        <v>2</v>
      </c>
      <c r="C28" s="11">
        <v>5</v>
      </c>
      <c r="D28" s="11">
        <v>3</v>
      </c>
      <c r="E28" s="11">
        <v>5</v>
      </c>
      <c r="F28" s="1">
        <v>1</v>
      </c>
      <c r="G28" s="1"/>
      <c r="H28" s="1">
        <v>1</v>
      </c>
      <c r="I28" s="1">
        <v>1</v>
      </c>
      <c r="J28" s="1"/>
      <c r="K28" s="80">
        <f t="shared" si="0"/>
        <v>3</v>
      </c>
      <c r="L28" s="81">
        <f t="shared" si="1"/>
        <v>0.1834862385321101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113</v>
      </c>
      <c r="B29" s="11">
        <v>1</v>
      </c>
      <c r="C29" s="11">
        <v>3</v>
      </c>
      <c r="D29" s="11">
        <v>3</v>
      </c>
      <c r="E29" s="11"/>
      <c r="F29" s="1"/>
      <c r="G29" s="1">
        <v>1</v>
      </c>
      <c r="H29" s="1">
        <v>2</v>
      </c>
      <c r="I29" s="1"/>
      <c r="J29" s="1">
        <v>1</v>
      </c>
      <c r="K29" s="80">
        <f t="shared" si="0"/>
        <v>4</v>
      </c>
      <c r="L29" s="81">
        <f t="shared" si="1"/>
        <v>0.24464831804281345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3" t="s">
        <v>55</v>
      </c>
      <c r="B30" s="60"/>
      <c r="C30" s="60"/>
      <c r="D30" s="60"/>
      <c r="E30" s="60"/>
      <c r="F30" s="84"/>
      <c r="G30" s="84"/>
      <c r="H30" s="84"/>
      <c r="I30" s="84"/>
      <c r="J30" s="84"/>
      <c r="K30" s="85">
        <f t="shared" si="0"/>
        <v>0</v>
      </c>
      <c r="L30" s="86">
        <f t="shared" si="1"/>
        <v>0</v>
      </c>
      <c r="M30" s="87"/>
      <c r="N30" s="86"/>
      <c r="O30" s="87"/>
      <c r="P30" s="86"/>
      <c r="Q30" s="87"/>
      <c r="R30" s="86"/>
      <c r="S30" s="87"/>
      <c r="T30" s="86"/>
      <c r="U30" s="87"/>
      <c r="V30" s="86"/>
    </row>
    <row r="31" spans="1:22" ht="11.1" customHeight="1" x14ac:dyDescent="0.2">
      <c r="A31" s="28" t="s">
        <v>133</v>
      </c>
      <c r="B31" s="11"/>
      <c r="C31" s="11"/>
      <c r="D31" s="11"/>
      <c r="E31" s="11"/>
      <c r="F31" s="1"/>
      <c r="G31" s="1"/>
      <c r="H31" s="1"/>
      <c r="I31" s="1"/>
      <c r="J31" s="1"/>
      <c r="K31" s="80">
        <f t="shared" si="0"/>
        <v>0</v>
      </c>
      <c r="L31" s="81">
        <f t="shared" si="1"/>
        <v>0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8" t="s">
        <v>58</v>
      </c>
      <c r="B32" s="11">
        <v>1</v>
      </c>
      <c r="C32" s="11">
        <v>3</v>
      </c>
      <c r="D32" s="11">
        <v>4</v>
      </c>
      <c r="E32" s="11"/>
      <c r="F32" s="1"/>
      <c r="G32" s="1"/>
      <c r="H32" s="1"/>
      <c r="I32" s="1"/>
      <c r="J32" s="1">
        <v>1</v>
      </c>
      <c r="K32" s="80">
        <f t="shared" si="0"/>
        <v>1</v>
      </c>
      <c r="L32" s="81">
        <f t="shared" si="1"/>
        <v>6.1162079510703363E-2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29" t="s">
        <v>60</v>
      </c>
      <c r="B33" s="11">
        <v>3</v>
      </c>
      <c r="C33" s="11">
        <v>5</v>
      </c>
      <c r="D33" s="11">
        <v>3</v>
      </c>
      <c r="E33" s="11"/>
      <c r="F33" s="1">
        <v>25</v>
      </c>
      <c r="G33" s="1">
        <v>13</v>
      </c>
      <c r="H33" s="1">
        <v>28</v>
      </c>
      <c r="I33" s="1">
        <v>12</v>
      </c>
      <c r="J33" s="1">
        <v>5</v>
      </c>
      <c r="K33" s="80">
        <f t="shared" si="0"/>
        <v>83</v>
      </c>
      <c r="L33" s="81">
        <f t="shared" si="1"/>
        <v>5.0764525993883796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8" t="s">
        <v>116</v>
      </c>
      <c r="B34" s="11">
        <v>2</v>
      </c>
      <c r="C34" s="11">
        <v>4</v>
      </c>
      <c r="D34" s="11">
        <v>2</v>
      </c>
      <c r="E34" s="11"/>
      <c r="F34" s="1">
        <v>1</v>
      </c>
      <c r="G34" s="1"/>
      <c r="H34" s="1"/>
      <c r="I34" s="1"/>
      <c r="J34" s="1"/>
      <c r="K34" s="80">
        <f t="shared" si="0"/>
        <v>1</v>
      </c>
      <c r="L34" s="81">
        <f t="shared" si="1"/>
        <v>6.1162079510703363E-2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88" t="s">
        <v>61</v>
      </c>
      <c r="B35" s="11">
        <v>2</v>
      </c>
      <c r="C35" s="11">
        <v>4</v>
      </c>
      <c r="D35" s="11">
        <v>4</v>
      </c>
      <c r="E35" s="11"/>
      <c r="F35" s="1"/>
      <c r="G35" s="1">
        <v>11</v>
      </c>
      <c r="H35" s="1">
        <v>9</v>
      </c>
      <c r="I35" s="1">
        <v>4</v>
      </c>
      <c r="J35" s="1">
        <v>3</v>
      </c>
      <c r="K35" s="80">
        <f t="shared" si="0"/>
        <v>27</v>
      </c>
      <c r="L35" s="81">
        <f t="shared" si="1"/>
        <v>1.6513761467889909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62</v>
      </c>
      <c r="B36" s="11">
        <v>2</v>
      </c>
      <c r="C36" s="11">
        <v>4</v>
      </c>
      <c r="D36" s="11">
        <v>4</v>
      </c>
      <c r="E36" s="11"/>
      <c r="F36" s="1">
        <v>5</v>
      </c>
      <c r="G36" s="1">
        <v>17</v>
      </c>
      <c r="H36" s="1">
        <v>46</v>
      </c>
      <c r="I36" s="1">
        <v>65</v>
      </c>
      <c r="J36" s="1">
        <v>12</v>
      </c>
      <c r="K36" s="80">
        <f t="shared" si="0"/>
        <v>145</v>
      </c>
      <c r="L36" s="81">
        <f t="shared" si="1"/>
        <v>8.8685015290519882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83" t="s">
        <v>67</v>
      </c>
      <c r="B37" s="60"/>
      <c r="C37" s="60"/>
      <c r="D37" s="60"/>
      <c r="E37" s="60"/>
      <c r="F37" s="84"/>
      <c r="G37" s="84"/>
      <c r="H37" s="84"/>
      <c r="I37" s="84"/>
      <c r="J37" s="84"/>
      <c r="K37" s="85">
        <f t="shared" si="0"/>
        <v>0</v>
      </c>
      <c r="L37" s="86">
        <f t="shared" si="1"/>
        <v>0</v>
      </c>
      <c r="M37" s="87"/>
      <c r="N37" s="86"/>
      <c r="O37" s="87"/>
      <c r="P37" s="86"/>
      <c r="Q37" s="87"/>
      <c r="R37" s="86"/>
      <c r="S37" s="87"/>
      <c r="T37" s="86"/>
      <c r="U37" s="87"/>
      <c r="V37" s="86"/>
    </row>
    <row r="38" spans="1:22" ht="11.1" customHeight="1" x14ac:dyDescent="0.2">
      <c r="A38" s="28" t="s">
        <v>68</v>
      </c>
      <c r="B38" s="11"/>
      <c r="C38" s="11"/>
      <c r="D38" s="11"/>
      <c r="E38" s="11"/>
      <c r="F38" s="1"/>
      <c r="G38" s="1"/>
      <c r="H38" s="1"/>
      <c r="I38" s="1"/>
      <c r="J38" s="1"/>
      <c r="K38" s="80">
        <f t="shared" si="0"/>
        <v>0</v>
      </c>
      <c r="L38" s="81">
        <f t="shared" si="1"/>
        <v>0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69</v>
      </c>
      <c r="B39" s="11">
        <v>1</v>
      </c>
      <c r="C39" s="11">
        <v>3</v>
      </c>
      <c r="D39" s="11">
        <v>4</v>
      </c>
      <c r="E39" s="11"/>
      <c r="F39" s="1">
        <v>3</v>
      </c>
      <c r="G39" s="1">
        <v>2</v>
      </c>
      <c r="H39" s="1">
        <v>5</v>
      </c>
      <c r="I39" s="1">
        <v>7</v>
      </c>
      <c r="J39" s="1">
        <v>6</v>
      </c>
      <c r="K39" s="80">
        <f t="shared" si="0"/>
        <v>23</v>
      </c>
      <c r="L39" s="81">
        <f t="shared" si="1"/>
        <v>1.4067278287461773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8" t="s">
        <v>118</v>
      </c>
      <c r="B40" s="11">
        <v>1</v>
      </c>
      <c r="C40" s="11">
        <v>3</v>
      </c>
      <c r="D40" s="11">
        <v>3</v>
      </c>
      <c r="E40" s="11"/>
      <c r="F40" s="1">
        <v>4</v>
      </c>
      <c r="G40" s="1">
        <v>8</v>
      </c>
      <c r="H40" s="1">
        <v>7</v>
      </c>
      <c r="I40" s="1">
        <v>2</v>
      </c>
      <c r="J40" s="1">
        <v>1</v>
      </c>
      <c r="K40" s="80">
        <f t="shared" si="0"/>
        <v>22</v>
      </c>
      <c r="L40" s="81">
        <f t="shared" si="1"/>
        <v>1.345565749235474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88" t="s">
        <v>71</v>
      </c>
      <c r="B41" s="11">
        <v>2</v>
      </c>
      <c r="C41" s="11">
        <v>2</v>
      </c>
      <c r="D41" s="11">
        <v>4</v>
      </c>
      <c r="E41" s="11"/>
      <c r="F41" s="1"/>
      <c r="G41" s="1">
        <v>1</v>
      </c>
      <c r="H41" s="1"/>
      <c r="I41" s="1"/>
      <c r="J41" s="1"/>
      <c r="K41" s="80">
        <f t="shared" si="0"/>
        <v>1</v>
      </c>
      <c r="L41" s="81">
        <f t="shared" si="1"/>
        <v>6.1162079510703363E-2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88" t="s">
        <v>76</v>
      </c>
      <c r="B42" s="11">
        <v>1</v>
      </c>
      <c r="C42" s="11">
        <v>1</v>
      </c>
      <c r="D42" s="11">
        <v>3</v>
      </c>
      <c r="E42" s="11"/>
      <c r="F42" s="1">
        <v>4</v>
      </c>
      <c r="G42" s="1">
        <v>3</v>
      </c>
      <c r="H42" s="1">
        <v>2</v>
      </c>
      <c r="I42" s="1">
        <v>3</v>
      </c>
      <c r="J42" s="1">
        <v>3</v>
      </c>
      <c r="K42" s="80">
        <f t="shared" si="0"/>
        <v>15</v>
      </c>
      <c r="L42" s="81">
        <f t="shared" si="1"/>
        <v>0.91743119266055051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80</v>
      </c>
      <c r="B43" s="11">
        <v>4</v>
      </c>
      <c r="C43" s="11">
        <v>1</v>
      </c>
      <c r="D43" s="11">
        <v>3</v>
      </c>
      <c r="E43" s="11">
        <v>5</v>
      </c>
      <c r="F43" s="1"/>
      <c r="G43" s="1"/>
      <c r="H43" s="1"/>
      <c r="I43" s="1"/>
      <c r="J43" s="1">
        <v>1</v>
      </c>
      <c r="K43" s="80">
        <f t="shared" si="0"/>
        <v>1</v>
      </c>
      <c r="L43" s="81">
        <f t="shared" si="1"/>
        <v>6.1162079510703363E-2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88" t="s">
        <v>81</v>
      </c>
      <c r="B44" s="11">
        <v>1</v>
      </c>
      <c r="C44" s="11">
        <v>1</v>
      </c>
      <c r="D44" s="11">
        <v>2</v>
      </c>
      <c r="E44" s="11"/>
      <c r="F44" s="1">
        <v>58</v>
      </c>
      <c r="G44" s="1">
        <v>77</v>
      </c>
      <c r="H44" s="1">
        <v>49</v>
      </c>
      <c r="I44" s="1">
        <v>26</v>
      </c>
      <c r="J44" s="1">
        <v>32</v>
      </c>
      <c r="K44" s="80">
        <f t="shared" si="0"/>
        <v>242</v>
      </c>
      <c r="L44" s="81">
        <f t="shared" si="1"/>
        <v>14.801223241590215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88" t="s">
        <v>82</v>
      </c>
      <c r="B45" s="11">
        <v>2</v>
      </c>
      <c r="C45" s="11">
        <v>4</v>
      </c>
      <c r="D45" s="11">
        <v>3</v>
      </c>
      <c r="E45" s="11"/>
      <c r="F45" s="1"/>
      <c r="G45" s="1"/>
      <c r="H45" s="1">
        <v>1</v>
      </c>
      <c r="I45" s="1">
        <v>4</v>
      </c>
      <c r="J45" s="1">
        <v>2</v>
      </c>
      <c r="K45" s="80">
        <f t="shared" si="0"/>
        <v>7</v>
      </c>
      <c r="L45" s="81">
        <f t="shared" si="1"/>
        <v>0.42813455657492355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85</v>
      </c>
      <c r="B46" s="11">
        <v>1</v>
      </c>
      <c r="C46" s="11">
        <v>5</v>
      </c>
      <c r="D46" s="11">
        <v>2</v>
      </c>
      <c r="E46" s="11"/>
      <c r="F46" s="1">
        <v>11</v>
      </c>
      <c r="G46" s="1">
        <v>3</v>
      </c>
      <c r="H46" s="1">
        <v>3</v>
      </c>
      <c r="I46" s="1">
        <v>24</v>
      </c>
      <c r="J46" s="1">
        <v>36</v>
      </c>
      <c r="K46" s="80">
        <f t="shared" si="0"/>
        <v>77</v>
      </c>
      <c r="L46" s="81">
        <f t="shared" si="1"/>
        <v>4.7094801223241589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8" t="s">
        <v>90</v>
      </c>
      <c r="B47" s="11">
        <v>2</v>
      </c>
      <c r="C47" s="11">
        <v>5</v>
      </c>
      <c r="D47" s="11">
        <v>3</v>
      </c>
      <c r="E47" s="11"/>
      <c r="F47" s="1"/>
      <c r="G47" s="1">
        <v>3</v>
      </c>
      <c r="H47" s="1">
        <v>4</v>
      </c>
      <c r="I47" s="1">
        <v>6</v>
      </c>
      <c r="J47" s="1"/>
      <c r="K47" s="80">
        <f t="shared" si="0"/>
        <v>13</v>
      </c>
      <c r="L47" s="81">
        <f t="shared" si="1"/>
        <v>0.7951070336391437</v>
      </c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88" t="s">
        <v>92</v>
      </c>
      <c r="B48" s="11">
        <v>1</v>
      </c>
      <c r="C48" s="11">
        <v>5</v>
      </c>
      <c r="D48" s="11">
        <v>3</v>
      </c>
      <c r="E48" s="11"/>
      <c r="F48" s="1"/>
      <c r="G48" s="1"/>
      <c r="H48" s="1">
        <v>1</v>
      </c>
      <c r="I48" s="1">
        <v>1</v>
      </c>
      <c r="J48" s="1"/>
      <c r="K48" s="80">
        <f t="shared" si="0"/>
        <v>2</v>
      </c>
      <c r="L48" s="81">
        <f t="shared" si="1"/>
        <v>0.12232415902140673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88" t="s">
        <v>93</v>
      </c>
      <c r="B49" s="11">
        <v>4</v>
      </c>
      <c r="C49" s="11">
        <v>0</v>
      </c>
      <c r="D49" s="11">
        <v>3</v>
      </c>
      <c r="E49" s="11" t="s">
        <v>148</v>
      </c>
      <c r="F49" s="1">
        <v>1</v>
      </c>
      <c r="G49" s="1"/>
      <c r="H49" s="1">
        <v>2</v>
      </c>
      <c r="I49" s="1">
        <v>2</v>
      </c>
      <c r="J49" s="1"/>
      <c r="K49" s="80">
        <f t="shared" si="0"/>
        <v>5</v>
      </c>
      <c r="L49" s="81">
        <f t="shared" si="1"/>
        <v>0.3058103975535168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3" t="s">
        <v>94</v>
      </c>
      <c r="B50" s="60"/>
      <c r="C50" s="60"/>
      <c r="D50" s="60"/>
      <c r="E50" s="60"/>
      <c r="F50" s="84"/>
      <c r="G50" s="84"/>
      <c r="H50" s="84"/>
      <c r="I50" s="84"/>
      <c r="J50" s="84"/>
      <c r="K50" s="85">
        <f t="shared" si="0"/>
        <v>0</v>
      </c>
      <c r="L50" s="86">
        <f t="shared" si="1"/>
        <v>0</v>
      </c>
      <c r="M50" s="87"/>
      <c r="N50" s="86"/>
      <c r="O50" s="87"/>
      <c r="P50" s="86"/>
      <c r="Q50" s="87"/>
      <c r="R50" s="86"/>
      <c r="S50" s="87"/>
      <c r="T50" s="86"/>
      <c r="U50" s="87"/>
      <c r="V50" s="86"/>
    </row>
    <row r="51" spans="1:22" ht="11.1" customHeight="1" x14ac:dyDescent="0.2">
      <c r="A51" s="28" t="s">
        <v>95</v>
      </c>
      <c r="B51" s="11"/>
      <c r="C51" s="11"/>
      <c r="D51" s="11"/>
      <c r="E51" s="11"/>
      <c r="F51" s="1"/>
      <c r="G51" s="1"/>
      <c r="H51" s="1"/>
      <c r="I51" s="1"/>
      <c r="J51" s="1"/>
      <c r="K51" s="80">
        <f t="shared" si="0"/>
        <v>0</v>
      </c>
      <c r="L51" s="81">
        <f t="shared" si="1"/>
        <v>0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8" t="s">
        <v>124</v>
      </c>
      <c r="B52" s="11">
        <v>1</v>
      </c>
      <c r="C52" s="11">
        <v>3</v>
      </c>
      <c r="D52" s="11">
        <v>2</v>
      </c>
      <c r="E52" s="11"/>
      <c r="F52" s="1">
        <v>2</v>
      </c>
      <c r="G52" s="1">
        <v>8</v>
      </c>
      <c r="H52" s="1">
        <v>2</v>
      </c>
      <c r="I52" s="1">
        <v>4</v>
      </c>
      <c r="J52" s="1"/>
      <c r="K52" s="80">
        <f t="shared" si="0"/>
        <v>16</v>
      </c>
      <c r="L52" s="81">
        <f t="shared" si="1"/>
        <v>0.9785932721712538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8" t="s">
        <v>146</v>
      </c>
      <c r="B53" s="11"/>
      <c r="C53" s="11">
        <v>1</v>
      </c>
      <c r="D53" s="11"/>
      <c r="E53" s="11"/>
      <c r="F53" s="1">
        <v>1</v>
      </c>
      <c r="G53" s="1"/>
      <c r="H53" s="1"/>
      <c r="I53" s="1"/>
      <c r="J53" s="1">
        <v>1</v>
      </c>
      <c r="K53" s="80">
        <f t="shared" si="0"/>
        <v>2</v>
      </c>
      <c r="L53" s="81">
        <f t="shared" si="1"/>
        <v>0.12232415902140673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97</v>
      </c>
      <c r="B54" s="11">
        <v>1</v>
      </c>
      <c r="C54" s="11">
        <v>1</v>
      </c>
      <c r="D54" s="11">
        <v>2</v>
      </c>
      <c r="E54" s="11"/>
      <c r="F54" s="1">
        <v>11</v>
      </c>
      <c r="G54" s="1">
        <v>5</v>
      </c>
      <c r="H54" s="1">
        <v>12</v>
      </c>
      <c r="I54" s="1">
        <v>6</v>
      </c>
      <c r="J54" s="1">
        <v>5</v>
      </c>
      <c r="K54" s="80">
        <f t="shared" si="0"/>
        <v>39</v>
      </c>
      <c r="L54" s="81">
        <f t="shared" si="1"/>
        <v>2.3853211009174311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98</v>
      </c>
      <c r="B55" s="11">
        <v>1</v>
      </c>
      <c r="C55" s="11">
        <v>2</v>
      </c>
      <c r="D55" s="11">
        <v>1</v>
      </c>
      <c r="E55" s="11"/>
      <c r="F55" s="1">
        <v>28</v>
      </c>
      <c r="G55" s="1">
        <v>30</v>
      </c>
      <c r="H55" s="1">
        <v>35</v>
      </c>
      <c r="I55" s="1">
        <v>30</v>
      </c>
      <c r="J55" s="1">
        <v>22</v>
      </c>
      <c r="K55" s="80">
        <f t="shared" si="0"/>
        <v>145</v>
      </c>
      <c r="L55" s="81">
        <f t="shared" si="1"/>
        <v>8.8685015290519882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99</v>
      </c>
      <c r="B56" s="11">
        <v>1</v>
      </c>
      <c r="C56" s="11">
        <v>3</v>
      </c>
      <c r="D56" s="11">
        <v>1</v>
      </c>
      <c r="E56" s="11"/>
      <c r="F56" s="1"/>
      <c r="G56" s="1"/>
      <c r="H56" s="1"/>
      <c r="I56" s="1"/>
      <c r="J56" s="1"/>
      <c r="K56" s="80" t="s">
        <v>143</v>
      </c>
      <c r="L56" s="81"/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100</v>
      </c>
      <c r="B57" s="11">
        <v>2</v>
      </c>
      <c r="C57" s="11">
        <v>3</v>
      </c>
      <c r="D57" s="11">
        <v>3</v>
      </c>
      <c r="E57" s="11"/>
      <c r="F57" s="1">
        <v>1</v>
      </c>
      <c r="G57" s="1">
        <v>2</v>
      </c>
      <c r="H57" s="1">
        <v>3</v>
      </c>
      <c r="I57" s="1">
        <v>4</v>
      </c>
      <c r="J57" s="1">
        <v>2</v>
      </c>
      <c r="K57" s="80">
        <f t="shared" si="0"/>
        <v>12</v>
      </c>
      <c r="L57" s="81">
        <f t="shared" si="1"/>
        <v>0.73394495412844041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36" t="s">
        <v>106</v>
      </c>
      <c r="B58" s="12"/>
      <c r="C58" s="12"/>
      <c r="D58" s="12"/>
      <c r="E58" s="12"/>
      <c r="F58" s="2"/>
      <c r="G58" s="2"/>
      <c r="H58" s="2"/>
      <c r="I58" s="2"/>
      <c r="J58" s="2"/>
      <c r="K58" s="48">
        <v>33</v>
      </c>
      <c r="L58" s="37"/>
      <c r="M58" s="2"/>
      <c r="N58" s="37"/>
      <c r="O58" s="2"/>
      <c r="P58" s="37"/>
      <c r="Q58" s="2"/>
      <c r="R58" s="37"/>
      <c r="S58" s="2"/>
      <c r="T58" s="37"/>
      <c r="U58" s="2"/>
      <c r="V58" s="37"/>
    </row>
    <row r="59" spans="1:22" ht="11.1" customHeight="1" x14ac:dyDescent="0.2">
      <c r="A59" s="27" t="s">
        <v>107</v>
      </c>
      <c r="B59" s="11"/>
      <c r="C59" s="11"/>
      <c r="D59" s="11"/>
      <c r="E59" s="11"/>
      <c r="F59" s="1"/>
      <c r="G59" s="1"/>
      <c r="H59" s="1"/>
      <c r="I59" s="1"/>
      <c r="J59" s="1"/>
      <c r="K59" s="46">
        <v>35</v>
      </c>
      <c r="L59" s="30"/>
      <c r="M59" s="1"/>
      <c r="N59" s="30"/>
      <c r="O59" s="1"/>
      <c r="P59" s="30"/>
      <c r="Q59" s="1"/>
      <c r="R59" s="30"/>
      <c r="S59" s="1"/>
      <c r="T59" s="30"/>
      <c r="U59" s="1"/>
      <c r="V59" s="30"/>
    </row>
    <row r="60" spans="1:22" ht="11.1" customHeight="1" x14ac:dyDescent="0.2">
      <c r="A60" s="27" t="s">
        <v>102</v>
      </c>
      <c r="B60" s="11"/>
      <c r="C60" s="11"/>
      <c r="D60" s="11"/>
      <c r="E60" s="11"/>
      <c r="F60" s="1">
        <f>+SUM(F5:F57)</f>
        <v>251</v>
      </c>
      <c r="G60" s="1">
        <f t="shared" ref="G60:L60" si="2">+SUM(G5:G57)</f>
        <v>345</v>
      </c>
      <c r="H60" s="1">
        <f t="shared" si="2"/>
        <v>417</v>
      </c>
      <c r="I60" s="1">
        <f t="shared" si="2"/>
        <v>372</v>
      </c>
      <c r="J60" s="1">
        <f t="shared" si="2"/>
        <v>250</v>
      </c>
      <c r="K60" s="46">
        <f t="shared" si="2"/>
        <v>1635</v>
      </c>
      <c r="L60" s="31">
        <f t="shared" si="2"/>
        <v>99.999999999999986</v>
      </c>
      <c r="M60" s="1"/>
      <c r="N60" s="31"/>
      <c r="O60" s="1"/>
      <c r="P60" s="31"/>
      <c r="Q60" s="1"/>
      <c r="R60" s="31"/>
      <c r="S60" s="1"/>
      <c r="T60" s="31"/>
      <c r="U60" s="1"/>
      <c r="V60" s="31"/>
    </row>
    <row r="61" spans="1:22" ht="11.1" customHeight="1" x14ac:dyDescent="0.2">
      <c r="A61" s="39" t="s">
        <v>108</v>
      </c>
      <c r="B61" s="13"/>
      <c r="C61" s="13"/>
      <c r="D61" s="13"/>
      <c r="E61" s="13"/>
      <c r="F61" s="3"/>
      <c r="G61" s="3"/>
      <c r="H61" s="3"/>
      <c r="I61" s="3"/>
      <c r="J61" s="3"/>
      <c r="K61" s="49">
        <f>+K60</f>
        <v>1635</v>
      </c>
      <c r="L61" s="40"/>
      <c r="M61" s="3">
        <v>0</v>
      </c>
      <c r="N61" s="40"/>
      <c r="O61" s="3">
        <v>0</v>
      </c>
      <c r="P61" s="40"/>
      <c r="Q61" s="3">
        <v>0</v>
      </c>
      <c r="R61" s="40"/>
      <c r="S61" s="3">
        <v>0</v>
      </c>
      <c r="T61" s="40"/>
      <c r="U61" s="3">
        <v>0</v>
      </c>
      <c r="V61" s="40"/>
    </row>
    <row r="62" spans="1:22" ht="11.1" customHeight="1" x14ac:dyDescent="0.2"/>
    <row r="63" spans="1:22" ht="11.1" customHeight="1" x14ac:dyDescent="0.2"/>
    <row r="64" spans="1:2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23" priority="1" stopIfTrue="1" operator="between">
      <formula>100</formula>
      <formula>93</formula>
    </cfRule>
    <cfRule type="cellIs" dxfId="22" priority="2" stopIfTrue="1" operator="between">
      <formula>92</formula>
      <formula>70</formula>
    </cfRule>
    <cfRule type="cellIs" dxfId="21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173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167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100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83" t="s">
        <v>109</v>
      </c>
      <c r="B5" s="60">
        <v>0</v>
      </c>
      <c r="C5" s="60"/>
      <c r="D5" s="60">
        <v>0</v>
      </c>
      <c r="E5" s="60"/>
      <c r="F5" s="84"/>
      <c r="G5" s="84"/>
      <c r="H5" s="84"/>
      <c r="I5" s="84"/>
      <c r="J5" s="84"/>
      <c r="K5" s="85"/>
      <c r="L5" s="86"/>
      <c r="M5" s="87"/>
      <c r="N5" s="86"/>
      <c r="O5" s="87"/>
      <c r="P5" s="86"/>
      <c r="Q5" s="87"/>
      <c r="R5" s="86"/>
      <c r="S5" s="87"/>
      <c r="T5" s="86"/>
      <c r="U5" s="87"/>
      <c r="V5" s="8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147</v>
      </c>
      <c r="B6" s="11"/>
      <c r="C6" s="11">
        <v>2</v>
      </c>
      <c r="D6" s="11"/>
      <c r="E6" s="11"/>
      <c r="F6" s="1">
        <v>22</v>
      </c>
      <c r="G6" s="1">
        <v>10</v>
      </c>
      <c r="H6" s="1">
        <v>10</v>
      </c>
      <c r="I6" s="1"/>
      <c r="J6" s="1">
        <v>21</v>
      </c>
      <c r="K6" s="80">
        <f>SUM(F6:J6)</f>
        <v>63</v>
      </c>
      <c r="L6" s="81">
        <f>+(K6/K$65)*100</f>
        <v>2.826379542395693</v>
      </c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88" t="s">
        <v>13</v>
      </c>
      <c r="B7" s="11">
        <v>2</v>
      </c>
      <c r="C7" s="11">
        <v>2</v>
      </c>
      <c r="D7" s="11">
        <v>3</v>
      </c>
      <c r="E7" s="11"/>
      <c r="F7" s="1">
        <v>2</v>
      </c>
      <c r="G7" s="1">
        <v>3</v>
      </c>
      <c r="H7" s="1"/>
      <c r="I7" s="1">
        <v>54</v>
      </c>
      <c r="J7" s="1">
        <v>3</v>
      </c>
      <c r="K7" s="80">
        <f t="shared" ref="K7:K62" si="0">SUM(F7:J7)</f>
        <v>62</v>
      </c>
      <c r="L7" s="81">
        <f t="shared" ref="L7:L62" si="1">+(K7/K$65)*100</f>
        <v>2.781516375056079</v>
      </c>
      <c r="M7" s="82"/>
      <c r="N7" s="81"/>
      <c r="O7" s="82"/>
      <c r="P7" s="81"/>
      <c r="Q7" s="82"/>
      <c r="R7" s="81"/>
      <c r="S7" s="82"/>
      <c r="T7" s="81"/>
      <c r="U7" s="82"/>
      <c r="V7" s="81"/>
    </row>
    <row r="8" spans="1:41" ht="11.1" customHeight="1" x14ac:dyDescent="0.2">
      <c r="A8" s="83" t="s">
        <v>18</v>
      </c>
      <c r="B8" s="60"/>
      <c r="C8" s="60"/>
      <c r="D8" s="60"/>
      <c r="E8" s="60"/>
      <c r="F8" s="84"/>
      <c r="G8" s="84"/>
      <c r="H8" s="84"/>
      <c r="I8" s="84"/>
      <c r="J8" s="84"/>
      <c r="K8" s="85">
        <f t="shared" si="0"/>
        <v>0</v>
      </c>
      <c r="L8" s="86">
        <f t="shared" si="1"/>
        <v>0</v>
      </c>
      <c r="M8" s="87"/>
      <c r="N8" s="86"/>
      <c r="O8" s="87"/>
      <c r="P8" s="86"/>
      <c r="Q8" s="87"/>
      <c r="R8" s="86"/>
      <c r="S8" s="87"/>
      <c r="T8" s="86"/>
      <c r="U8" s="87"/>
      <c r="V8" s="86"/>
    </row>
    <row r="9" spans="1:41" s="35" customFormat="1" ht="11.25" customHeight="1" x14ac:dyDescent="0.2">
      <c r="A9" s="28" t="s">
        <v>135</v>
      </c>
      <c r="B9" s="11"/>
      <c r="C9" s="11"/>
      <c r="D9" s="11"/>
      <c r="E9" s="11"/>
      <c r="F9" s="1"/>
      <c r="G9" s="1"/>
      <c r="H9" s="1"/>
      <c r="I9" s="1"/>
      <c r="J9" s="1"/>
      <c r="K9" s="80">
        <f t="shared" si="0"/>
        <v>0</v>
      </c>
      <c r="L9" s="81">
        <f t="shared" si="1"/>
        <v>0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8" t="s">
        <v>110</v>
      </c>
      <c r="B10" s="11">
        <v>1</v>
      </c>
      <c r="C10" s="11">
        <v>1</v>
      </c>
      <c r="D10" s="11">
        <v>2</v>
      </c>
      <c r="E10" s="11"/>
      <c r="F10" s="1">
        <v>5</v>
      </c>
      <c r="G10" s="1"/>
      <c r="H10" s="1"/>
      <c r="I10" s="1">
        <v>2</v>
      </c>
      <c r="J10" s="1">
        <v>1</v>
      </c>
      <c r="K10" s="80">
        <f t="shared" si="0"/>
        <v>8</v>
      </c>
      <c r="L10" s="81">
        <f t="shared" si="1"/>
        <v>0.35890533871691338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83" t="s">
        <v>19</v>
      </c>
      <c r="B11" s="60"/>
      <c r="C11" s="60"/>
      <c r="D11" s="60"/>
      <c r="E11" s="60"/>
      <c r="F11" s="84"/>
      <c r="G11" s="84"/>
      <c r="H11" s="84"/>
      <c r="I11" s="84"/>
      <c r="J11" s="84"/>
      <c r="K11" s="85">
        <f t="shared" si="0"/>
        <v>0</v>
      </c>
      <c r="L11" s="86">
        <f t="shared" si="1"/>
        <v>0</v>
      </c>
      <c r="M11" s="87"/>
      <c r="N11" s="86"/>
      <c r="O11" s="87"/>
      <c r="P11" s="86"/>
      <c r="Q11" s="87"/>
      <c r="R11" s="86"/>
      <c r="S11" s="87"/>
      <c r="T11" s="86"/>
      <c r="U11" s="87"/>
      <c r="V11" s="86"/>
    </row>
    <row r="12" spans="1:41" ht="11.1" customHeight="1" x14ac:dyDescent="0.2">
      <c r="A12" s="28" t="s">
        <v>136</v>
      </c>
      <c r="B12" s="11">
        <v>3</v>
      </c>
      <c r="C12" s="11">
        <v>4</v>
      </c>
      <c r="D12" s="11">
        <v>2</v>
      </c>
      <c r="E12" s="11"/>
      <c r="F12" s="1"/>
      <c r="G12" s="1"/>
      <c r="H12" s="1"/>
      <c r="I12" s="1"/>
      <c r="J12" s="1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8" t="s">
        <v>150</v>
      </c>
      <c r="B13" s="11">
        <v>3</v>
      </c>
      <c r="C13" s="11">
        <v>4</v>
      </c>
      <c r="D13" s="11">
        <v>2</v>
      </c>
      <c r="E13" s="11"/>
      <c r="F13" s="1"/>
      <c r="G13" s="1"/>
      <c r="H13" s="1">
        <v>2</v>
      </c>
      <c r="I13" s="1"/>
      <c r="J13" s="1"/>
      <c r="K13" s="80">
        <f t="shared" si="0"/>
        <v>2</v>
      </c>
      <c r="L13" s="81">
        <f t="shared" si="1"/>
        <v>8.9726334679228345E-2</v>
      </c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8" t="s">
        <v>23</v>
      </c>
      <c r="B14" s="11">
        <v>3</v>
      </c>
      <c r="C14" s="11">
        <v>4</v>
      </c>
      <c r="D14" s="11">
        <v>3</v>
      </c>
      <c r="E14" s="11"/>
      <c r="F14" s="1"/>
      <c r="G14" s="1">
        <v>3</v>
      </c>
      <c r="H14" s="1">
        <v>5</v>
      </c>
      <c r="I14" s="1">
        <v>5</v>
      </c>
      <c r="J14" s="1">
        <v>2</v>
      </c>
      <c r="K14" s="80">
        <f t="shared" si="0"/>
        <v>15</v>
      </c>
      <c r="L14" s="81">
        <f t="shared" si="1"/>
        <v>0.67294751009421261</v>
      </c>
      <c r="M14" s="82"/>
      <c r="N14" s="81"/>
      <c r="O14" s="82"/>
      <c r="P14" s="81"/>
      <c r="Q14" s="82"/>
      <c r="R14" s="81"/>
      <c r="S14" s="82"/>
      <c r="T14" s="81"/>
      <c r="U14" s="82"/>
      <c r="V14" s="81"/>
    </row>
    <row r="15" spans="1:41" ht="11.1" customHeight="1" x14ac:dyDescent="0.2">
      <c r="A15" s="83" t="s">
        <v>25</v>
      </c>
      <c r="B15" s="60"/>
      <c r="C15" s="60"/>
      <c r="D15" s="60"/>
      <c r="E15" s="60"/>
      <c r="F15" s="84"/>
      <c r="G15" s="84"/>
      <c r="H15" s="84"/>
      <c r="I15" s="84"/>
      <c r="J15" s="84"/>
      <c r="K15" s="85">
        <f t="shared" si="0"/>
        <v>0</v>
      </c>
      <c r="L15" s="86">
        <f t="shared" si="1"/>
        <v>0</v>
      </c>
      <c r="M15" s="87"/>
      <c r="N15" s="86"/>
      <c r="O15" s="87"/>
      <c r="P15" s="86"/>
      <c r="Q15" s="87"/>
      <c r="R15" s="86"/>
      <c r="S15" s="87"/>
      <c r="T15" s="86"/>
      <c r="U15" s="87"/>
      <c r="V15" s="86"/>
    </row>
    <row r="16" spans="1:41" ht="11.1" customHeight="1" x14ac:dyDescent="0.2">
      <c r="A16" s="28" t="s">
        <v>128</v>
      </c>
      <c r="B16" s="11"/>
      <c r="C16" s="11"/>
      <c r="D16" s="11"/>
      <c r="E16" s="11"/>
      <c r="F16" s="1"/>
      <c r="G16" s="1"/>
      <c r="H16" s="1"/>
      <c r="I16" s="1"/>
      <c r="J16" s="1"/>
      <c r="K16" s="80">
        <f t="shared" si="0"/>
        <v>0</v>
      </c>
      <c r="L16" s="81">
        <f t="shared" si="1"/>
        <v>0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88" t="s">
        <v>26</v>
      </c>
      <c r="B17" s="11">
        <v>4</v>
      </c>
      <c r="C17" s="11">
        <v>5</v>
      </c>
      <c r="D17" s="11">
        <v>2</v>
      </c>
      <c r="E17" s="11"/>
      <c r="F17" s="1">
        <v>58</v>
      </c>
      <c r="G17" s="1">
        <v>59</v>
      </c>
      <c r="H17" s="1">
        <v>82</v>
      </c>
      <c r="I17" s="1">
        <v>82</v>
      </c>
      <c r="J17" s="1">
        <v>65</v>
      </c>
      <c r="K17" s="80">
        <f t="shared" si="0"/>
        <v>346</v>
      </c>
      <c r="L17" s="81">
        <f t="shared" si="1"/>
        <v>15.522655899506505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3" t="s">
        <v>27</v>
      </c>
      <c r="B18" s="60"/>
      <c r="C18" s="60"/>
      <c r="D18" s="60"/>
      <c r="E18" s="60"/>
      <c r="F18" s="84"/>
      <c r="G18" s="84"/>
      <c r="H18" s="84"/>
      <c r="I18" s="84"/>
      <c r="J18" s="84"/>
      <c r="K18" s="85">
        <f t="shared" si="0"/>
        <v>0</v>
      </c>
      <c r="L18" s="86">
        <f t="shared" si="1"/>
        <v>0</v>
      </c>
      <c r="M18" s="87"/>
      <c r="N18" s="86"/>
      <c r="O18" s="87"/>
      <c r="P18" s="86"/>
      <c r="Q18" s="87"/>
      <c r="R18" s="86"/>
      <c r="S18" s="87"/>
      <c r="T18" s="86"/>
      <c r="U18" s="87"/>
      <c r="V18" s="86"/>
    </row>
    <row r="19" spans="1:22" ht="11.1" customHeight="1" x14ac:dyDescent="0.2">
      <c r="A19" s="28" t="s">
        <v>127</v>
      </c>
      <c r="B19" s="11">
        <v>1</v>
      </c>
      <c r="C19" s="11">
        <v>3</v>
      </c>
      <c r="D19" s="11">
        <v>2</v>
      </c>
      <c r="E19" s="11"/>
      <c r="F19" s="1">
        <v>3</v>
      </c>
      <c r="G19" s="1">
        <v>2</v>
      </c>
      <c r="H19" s="1">
        <v>3</v>
      </c>
      <c r="I19" s="1">
        <v>5</v>
      </c>
      <c r="J19" s="1">
        <v>5</v>
      </c>
      <c r="K19" s="80">
        <f t="shared" si="0"/>
        <v>18</v>
      </c>
      <c r="L19" s="81">
        <f t="shared" si="1"/>
        <v>0.80753701211305517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3" t="s">
        <v>29</v>
      </c>
      <c r="B20" s="60"/>
      <c r="C20" s="60"/>
      <c r="D20" s="60"/>
      <c r="E20" s="60"/>
      <c r="F20" s="84"/>
      <c r="G20" s="84"/>
      <c r="H20" s="84"/>
      <c r="I20" s="84"/>
      <c r="J20" s="84"/>
      <c r="K20" s="85">
        <f t="shared" si="0"/>
        <v>0</v>
      </c>
      <c r="L20" s="86">
        <f t="shared" si="1"/>
        <v>0</v>
      </c>
      <c r="M20" s="87"/>
      <c r="N20" s="86"/>
      <c r="O20" s="87"/>
      <c r="P20" s="86"/>
      <c r="Q20" s="87"/>
      <c r="R20" s="86"/>
      <c r="S20" s="87"/>
      <c r="T20" s="86"/>
      <c r="U20" s="87"/>
      <c r="V20" s="86"/>
    </row>
    <row r="21" spans="1:22" ht="11.1" customHeight="1" x14ac:dyDescent="0.2">
      <c r="A21" s="28" t="s">
        <v>129</v>
      </c>
      <c r="B21" s="11"/>
      <c r="C21" s="11"/>
      <c r="D21" s="11"/>
      <c r="E21" s="11"/>
      <c r="F21" s="1"/>
      <c r="G21" s="1"/>
      <c r="H21" s="1"/>
      <c r="I21" s="1"/>
      <c r="J21" s="1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32</v>
      </c>
      <c r="B22" s="11">
        <v>2</v>
      </c>
      <c r="C22" s="11">
        <v>4</v>
      </c>
      <c r="D22" s="11">
        <v>4</v>
      </c>
      <c r="E22" s="11"/>
      <c r="F22" s="1">
        <v>2</v>
      </c>
      <c r="G22" s="1"/>
      <c r="H22" s="1">
        <v>4</v>
      </c>
      <c r="I22" s="1">
        <v>2</v>
      </c>
      <c r="J22" s="1">
        <v>2</v>
      </c>
      <c r="K22" s="80">
        <f t="shared" si="0"/>
        <v>10</v>
      </c>
      <c r="L22" s="81">
        <f t="shared" si="1"/>
        <v>0.44863167339614174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8" t="s">
        <v>34</v>
      </c>
      <c r="B23" s="11">
        <v>2</v>
      </c>
      <c r="C23" s="11">
        <v>5</v>
      </c>
      <c r="D23" s="11">
        <v>3</v>
      </c>
      <c r="E23" s="11"/>
      <c r="F23" s="1"/>
      <c r="G23" s="1"/>
      <c r="H23" s="1">
        <v>1</v>
      </c>
      <c r="I23" s="1"/>
      <c r="J23" s="1"/>
      <c r="K23" s="80">
        <f t="shared" si="0"/>
        <v>1</v>
      </c>
      <c r="L23" s="81">
        <f t="shared" si="1"/>
        <v>4.4863167339614173E-2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88" t="s">
        <v>35</v>
      </c>
      <c r="B24" s="11">
        <v>4</v>
      </c>
      <c r="C24" s="11">
        <v>4</v>
      </c>
      <c r="D24" s="11">
        <v>3</v>
      </c>
      <c r="E24" s="11"/>
      <c r="F24" s="1">
        <v>3</v>
      </c>
      <c r="G24" s="1">
        <v>6</v>
      </c>
      <c r="H24" s="1"/>
      <c r="I24" s="1">
        <v>11</v>
      </c>
      <c r="J24" s="1">
        <v>7</v>
      </c>
      <c r="K24" s="80">
        <f t="shared" si="0"/>
        <v>27</v>
      </c>
      <c r="L24" s="81">
        <f t="shared" si="1"/>
        <v>1.2113055181695829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8" t="s">
        <v>37</v>
      </c>
      <c r="B25" s="11">
        <v>2</v>
      </c>
      <c r="C25" s="11">
        <v>4</v>
      </c>
      <c r="D25" s="11">
        <v>2</v>
      </c>
      <c r="E25" s="11"/>
      <c r="F25" s="1">
        <v>30</v>
      </c>
      <c r="G25" s="1">
        <v>116</v>
      </c>
      <c r="H25" s="1">
        <v>91</v>
      </c>
      <c r="I25" s="1">
        <v>99</v>
      </c>
      <c r="J25" s="1">
        <v>87</v>
      </c>
      <c r="K25" s="80">
        <f t="shared" si="0"/>
        <v>423</v>
      </c>
      <c r="L25" s="81">
        <f t="shared" si="1"/>
        <v>18.977119784656796</v>
      </c>
      <c r="M25" s="82"/>
      <c r="N25" s="81"/>
      <c r="O25" s="82"/>
      <c r="P25" s="81"/>
      <c r="Q25" s="82"/>
      <c r="R25" s="81"/>
      <c r="S25" s="82"/>
      <c r="T25" s="81"/>
      <c r="U25" s="82"/>
      <c r="V25" s="81"/>
    </row>
    <row r="26" spans="1:22" ht="11.1" customHeight="1" x14ac:dyDescent="0.2">
      <c r="A26" s="83" t="s">
        <v>39</v>
      </c>
      <c r="B26" s="60"/>
      <c r="C26" s="60"/>
      <c r="D26" s="60"/>
      <c r="E26" s="60"/>
      <c r="F26" s="84"/>
      <c r="G26" s="84"/>
      <c r="H26" s="84"/>
      <c r="I26" s="84"/>
      <c r="J26" s="84"/>
      <c r="K26" s="85">
        <f t="shared" si="0"/>
        <v>0</v>
      </c>
      <c r="L26" s="86">
        <f t="shared" si="1"/>
        <v>0</v>
      </c>
      <c r="M26" s="87"/>
      <c r="N26" s="86"/>
      <c r="O26" s="87"/>
      <c r="P26" s="86"/>
      <c r="Q26" s="87"/>
      <c r="R26" s="86"/>
      <c r="S26" s="87"/>
      <c r="T26" s="86"/>
      <c r="U26" s="87"/>
      <c r="V26" s="86"/>
    </row>
    <row r="27" spans="1:22" ht="11.1" customHeight="1" x14ac:dyDescent="0.2">
      <c r="A27" s="28" t="s">
        <v>40</v>
      </c>
      <c r="B27" s="11"/>
      <c r="C27" s="11"/>
      <c r="D27" s="11"/>
      <c r="E27" s="11"/>
      <c r="F27" s="1"/>
      <c r="G27" s="1"/>
      <c r="H27" s="1"/>
      <c r="I27" s="1"/>
      <c r="J27" s="1"/>
      <c r="K27" s="80">
        <f t="shared" si="0"/>
        <v>0</v>
      </c>
      <c r="L27" s="81">
        <f t="shared" si="1"/>
        <v>0</v>
      </c>
      <c r="M27" s="82"/>
      <c r="N27" s="81"/>
      <c r="O27" s="82"/>
      <c r="P27" s="81"/>
      <c r="Q27" s="82"/>
      <c r="R27" s="81"/>
      <c r="S27" s="82"/>
      <c r="T27" s="81"/>
      <c r="U27" s="82"/>
      <c r="V27" s="81"/>
    </row>
    <row r="28" spans="1:22" ht="11.1" customHeight="1" x14ac:dyDescent="0.2">
      <c r="A28" s="88" t="s">
        <v>41</v>
      </c>
      <c r="B28" s="11">
        <v>1</v>
      </c>
      <c r="C28" s="11">
        <v>5</v>
      </c>
      <c r="D28" s="11">
        <v>4</v>
      </c>
      <c r="E28" s="11"/>
      <c r="F28" s="1">
        <v>1</v>
      </c>
      <c r="G28" s="1"/>
      <c r="H28" s="1"/>
      <c r="I28" s="1"/>
      <c r="J28" s="1"/>
      <c r="K28" s="80">
        <f t="shared" si="0"/>
        <v>1</v>
      </c>
      <c r="L28" s="81">
        <f t="shared" si="1"/>
        <v>4.4863167339614173E-2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42</v>
      </c>
      <c r="B29" s="11">
        <v>1</v>
      </c>
      <c r="C29" s="11">
        <v>5</v>
      </c>
      <c r="D29" s="11">
        <v>4</v>
      </c>
      <c r="E29" s="11"/>
      <c r="F29" s="1">
        <v>4</v>
      </c>
      <c r="G29" s="1">
        <v>76</v>
      </c>
      <c r="H29" s="1">
        <v>37</v>
      </c>
      <c r="I29" s="1">
        <v>45</v>
      </c>
      <c r="J29" s="1">
        <v>50</v>
      </c>
      <c r="K29" s="80">
        <f t="shared" si="0"/>
        <v>212</v>
      </c>
      <c r="L29" s="81">
        <f t="shared" si="1"/>
        <v>9.510991475998205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44</v>
      </c>
      <c r="B30" s="11">
        <v>1</v>
      </c>
      <c r="C30" s="11">
        <v>5</v>
      </c>
      <c r="D30" s="11">
        <v>3</v>
      </c>
      <c r="E30" s="11"/>
      <c r="F30" s="1">
        <v>4</v>
      </c>
      <c r="G30" s="1">
        <v>7</v>
      </c>
      <c r="H30" s="1"/>
      <c r="I30" s="1">
        <v>1</v>
      </c>
      <c r="J30" s="1">
        <v>4</v>
      </c>
      <c r="K30" s="80">
        <f t="shared" si="0"/>
        <v>16</v>
      </c>
      <c r="L30" s="81">
        <f t="shared" si="1"/>
        <v>0.71781067743382676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8" t="s">
        <v>45</v>
      </c>
      <c r="B31" s="11">
        <v>1</v>
      </c>
      <c r="C31" s="11">
        <v>5</v>
      </c>
      <c r="D31" s="11">
        <v>4</v>
      </c>
      <c r="E31" s="11"/>
      <c r="F31" s="1">
        <v>26</v>
      </c>
      <c r="G31" s="1">
        <v>1</v>
      </c>
      <c r="H31" s="1">
        <v>4</v>
      </c>
      <c r="I31" s="1">
        <v>5</v>
      </c>
      <c r="J31" s="1">
        <v>6</v>
      </c>
      <c r="K31" s="80">
        <f t="shared" si="0"/>
        <v>42</v>
      </c>
      <c r="L31" s="81">
        <f t="shared" si="1"/>
        <v>1.8842530282637955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8" t="s">
        <v>46</v>
      </c>
      <c r="B32" s="11">
        <v>1</v>
      </c>
      <c r="C32" s="11">
        <v>5</v>
      </c>
      <c r="D32" s="11">
        <v>4</v>
      </c>
      <c r="E32" s="11"/>
      <c r="F32" s="1">
        <v>1</v>
      </c>
      <c r="G32" s="1"/>
      <c r="H32" s="1"/>
      <c r="I32" s="1"/>
      <c r="J32" s="1"/>
      <c r="K32" s="80">
        <f t="shared" si="0"/>
        <v>1</v>
      </c>
      <c r="L32" s="81">
        <f t="shared" si="1"/>
        <v>4.4863167339614173E-2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88" t="s">
        <v>113</v>
      </c>
      <c r="B33" s="11">
        <v>1</v>
      </c>
      <c r="C33" s="11">
        <v>3</v>
      </c>
      <c r="D33" s="11">
        <v>3</v>
      </c>
      <c r="E33" s="11"/>
      <c r="F33" s="1">
        <v>1</v>
      </c>
      <c r="G33" s="1">
        <v>1</v>
      </c>
      <c r="H33" s="1">
        <v>3</v>
      </c>
      <c r="I33" s="1"/>
      <c r="J33" s="1">
        <v>4</v>
      </c>
      <c r="K33" s="80">
        <f t="shared" si="0"/>
        <v>9</v>
      </c>
      <c r="L33" s="81">
        <f t="shared" si="1"/>
        <v>0.40376850605652759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3" t="s">
        <v>55</v>
      </c>
      <c r="B34" s="60"/>
      <c r="C34" s="60"/>
      <c r="D34" s="60"/>
      <c r="E34" s="60"/>
      <c r="F34" s="84"/>
      <c r="G34" s="84"/>
      <c r="H34" s="84"/>
      <c r="I34" s="84"/>
      <c r="J34" s="84"/>
      <c r="K34" s="85">
        <f t="shared" si="0"/>
        <v>0</v>
      </c>
      <c r="L34" s="86">
        <f t="shared" si="1"/>
        <v>0</v>
      </c>
      <c r="M34" s="87"/>
      <c r="N34" s="86"/>
      <c r="O34" s="87"/>
      <c r="P34" s="86"/>
      <c r="Q34" s="87"/>
      <c r="R34" s="86"/>
      <c r="S34" s="87"/>
      <c r="T34" s="86"/>
      <c r="U34" s="87"/>
      <c r="V34" s="86"/>
    </row>
    <row r="35" spans="1:22" ht="11.1" customHeight="1" x14ac:dyDescent="0.2">
      <c r="A35" s="28" t="s">
        <v>133</v>
      </c>
      <c r="B35" s="11"/>
      <c r="C35" s="11"/>
      <c r="D35" s="11"/>
      <c r="E35" s="11"/>
      <c r="F35" s="1"/>
      <c r="G35" s="1"/>
      <c r="H35" s="1"/>
      <c r="I35" s="1"/>
      <c r="J35" s="1"/>
      <c r="K35" s="80">
        <f t="shared" si="0"/>
        <v>0</v>
      </c>
      <c r="L35" s="81">
        <f t="shared" si="1"/>
        <v>0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58</v>
      </c>
      <c r="B36" s="11">
        <v>1</v>
      </c>
      <c r="C36" s="11">
        <v>3</v>
      </c>
      <c r="D36" s="11">
        <v>4</v>
      </c>
      <c r="E36" s="11"/>
      <c r="F36" s="1"/>
      <c r="G36" s="1"/>
      <c r="H36" s="1"/>
      <c r="I36" s="1"/>
      <c r="J36" s="1"/>
      <c r="K36" s="80" t="s">
        <v>143</v>
      </c>
      <c r="L36" s="81"/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29" t="s">
        <v>60</v>
      </c>
      <c r="B37" s="11">
        <v>3</v>
      </c>
      <c r="C37" s="11">
        <v>5</v>
      </c>
      <c r="D37" s="11">
        <v>3</v>
      </c>
      <c r="E37" s="11"/>
      <c r="F37" s="1">
        <v>3</v>
      </c>
      <c r="G37" s="1">
        <v>22</v>
      </c>
      <c r="H37" s="1">
        <v>6</v>
      </c>
      <c r="I37" s="1">
        <v>13</v>
      </c>
      <c r="J37" s="1">
        <v>11</v>
      </c>
      <c r="K37" s="80">
        <f t="shared" si="0"/>
        <v>55</v>
      </c>
      <c r="L37" s="81">
        <f t="shared" si="1"/>
        <v>2.4674742036787798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88" t="s">
        <v>61</v>
      </c>
      <c r="B38" s="11">
        <v>2</v>
      </c>
      <c r="C38" s="11">
        <v>4</v>
      </c>
      <c r="D38" s="11">
        <v>4</v>
      </c>
      <c r="E38" s="11"/>
      <c r="F38" s="1">
        <v>9</v>
      </c>
      <c r="G38" s="1">
        <v>10</v>
      </c>
      <c r="H38" s="1">
        <v>4</v>
      </c>
      <c r="I38" s="1">
        <v>14</v>
      </c>
      <c r="J38" s="1">
        <v>16</v>
      </c>
      <c r="K38" s="80">
        <f t="shared" si="0"/>
        <v>53</v>
      </c>
      <c r="L38" s="81">
        <f t="shared" si="1"/>
        <v>2.3777478689995513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62</v>
      </c>
      <c r="B39" s="11">
        <v>2</v>
      </c>
      <c r="C39" s="11">
        <v>4</v>
      </c>
      <c r="D39" s="11">
        <v>4</v>
      </c>
      <c r="E39" s="11"/>
      <c r="F39" s="1">
        <v>51</v>
      </c>
      <c r="G39" s="1">
        <v>41</v>
      </c>
      <c r="H39" s="1">
        <v>40</v>
      </c>
      <c r="I39" s="1">
        <v>51</v>
      </c>
      <c r="J39" s="1">
        <v>65</v>
      </c>
      <c r="K39" s="80">
        <f t="shared" si="0"/>
        <v>248</v>
      </c>
      <c r="L39" s="81">
        <f t="shared" si="1"/>
        <v>11.126065500224316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3" t="s">
        <v>67</v>
      </c>
      <c r="B40" s="60"/>
      <c r="C40" s="60"/>
      <c r="D40" s="60"/>
      <c r="E40" s="60"/>
      <c r="F40" s="84"/>
      <c r="G40" s="84"/>
      <c r="H40" s="84"/>
      <c r="I40" s="84"/>
      <c r="J40" s="84"/>
      <c r="K40" s="85">
        <f t="shared" si="0"/>
        <v>0</v>
      </c>
      <c r="L40" s="86">
        <f t="shared" si="1"/>
        <v>0</v>
      </c>
      <c r="M40" s="87"/>
      <c r="N40" s="86"/>
      <c r="O40" s="87"/>
      <c r="P40" s="86"/>
      <c r="Q40" s="87"/>
      <c r="R40" s="86"/>
      <c r="S40" s="87"/>
      <c r="T40" s="86"/>
      <c r="U40" s="87"/>
      <c r="V40" s="86"/>
    </row>
    <row r="41" spans="1:22" ht="11.1" customHeight="1" x14ac:dyDescent="0.2">
      <c r="A41" s="28" t="s">
        <v>68</v>
      </c>
      <c r="B41" s="11"/>
      <c r="C41" s="11"/>
      <c r="D41" s="11"/>
      <c r="E41" s="11"/>
      <c r="F41" s="1"/>
      <c r="G41" s="1"/>
      <c r="H41" s="1"/>
      <c r="I41" s="1"/>
      <c r="J41" s="1"/>
      <c r="K41" s="80">
        <f t="shared" si="0"/>
        <v>0</v>
      </c>
      <c r="L41" s="81">
        <f t="shared" si="1"/>
        <v>0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88" t="s">
        <v>69</v>
      </c>
      <c r="B42" s="11">
        <v>1</v>
      </c>
      <c r="C42" s="11">
        <v>3</v>
      </c>
      <c r="D42" s="11">
        <v>4</v>
      </c>
      <c r="E42" s="11"/>
      <c r="F42" s="1">
        <v>10</v>
      </c>
      <c r="G42" s="1">
        <v>1</v>
      </c>
      <c r="H42" s="1">
        <v>7</v>
      </c>
      <c r="I42" s="1">
        <v>8</v>
      </c>
      <c r="J42" s="1">
        <v>7</v>
      </c>
      <c r="K42" s="80">
        <f t="shared" si="0"/>
        <v>33</v>
      </c>
      <c r="L42" s="81">
        <f t="shared" si="1"/>
        <v>1.4804845222072678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118</v>
      </c>
      <c r="B43" s="11">
        <v>1</v>
      </c>
      <c r="C43" s="11">
        <v>3</v>
      </c>
      <c r="D43" s="11">
        <v>3</v>
      </c>
      <c r="E43" s="11"/>
      <c r="F43" s="1"/>
      <c r="G43" s="1">
        <v>10</v>
      </c>
      <c r="H43" s="1">
        <v>7</v>
      </c>
      <c r="I43" s="1">
        <v>7</v>
      </c>
      <c r="J43" s="1">
        <v>5</v>
      </c>
      <c r="K43" s="80">
        <f t="shared" si="0"/>
        <v>29</v>
      </c>
      <c r="L43" s="81">
        <f t="shared" si="1"/>
        <v>1.3010318528488112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88" t="s">
        <v>76</v>
      </c>
      <c r="B44" s="11">
        <v>1</v>
      </c>
      <c r="C44" s="11">
        <v>1</v>
      </c>
      <c r="D44" s="11">
        <v>3</v>
      </c>
      <c r="E44" s="11"/>
      <c r="F44" s="1">
        <v>6</v>
      </c>
      <c r="G44" s="1">
        <v>1</v>
      </c>
      <c r="H44" s="1">
        <v>1</v>
      </c>
      <c r="I44" s="1">
        <v>1</v>
      </c>
      <c r="J44" s="1"/>
      <c r="K44" s="80">
        <f t="shared" si="0"/>
        <v>9</v>
      </c>
      <c r="L44" s="81">
        <f t="shared" si="1"/>
        <v>0.40376850605652759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88" t="s">
        <v>78</v>
      </c>
      <c r="B45" s="11">
        <v>2</v>
      </c>
      <c r="C45" s="11">
        <v>1</v>
      </c>
      <c r="D45" s="11">
        <v>3</v>
      </c>
      <c r="E45" s="11"/>
      <c r="F45" s="1"/>
      <c r="G45" s="1"/>
      <c r="H45" s="1">
        <v>1</v>
      </c>
      <c r="I45" s="1"/>
      <c r="J45" s="1"/>
      <c r="K45" s="80">
        <f t="shared" si="0"/>
        <v>1</v>
      </c>
      <c r="L45" s="81">
        <f t="shared" si="1"/>
        <v>4.4863167339614173E-2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79</v>
      </c>
      <c r="B46" s="11">
        <v>1</v>
      </c>
      <c r="C46" s="11">
        <v>1</v>
      </c>
      <c r="D46" s="11">
        <v>3</v>
      </c>
      <c r="E46" s="11"/>
      <c r="F46" s="1">
        <v>5</v>
      </c>
      <c r="G46" s="1">
        <v>1</v>
      </c>
      <c r="H46" s="1">
        <v>14</v>
      </c>
      <c r="I46" s="1">
        <v>1</v>
      </c>
      <c r="J46" s="1">
        <v>1</v>
      </c>
      <c r="K46" s="80">
        <f t="shared" si="0"/>
        <v>22</v>
      </c>
      <c r="L46" s="81">
        <f t="shared" si="1"/>
        <v>0.986989681471512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8" t="s">
        <v>81</v>
      </c>
      <c r="B47" s="11">
        <v>1</v>
      </c>
      <c r="C47" s="11">
        <v>1</v>
      </c>
      <c r="D47" s="11">
        <v>2</v>
      </c>
      <c r="E47" s="11"/>
      <c r="F47" s="1">
        <v>4</v>
      </c>
      <c r="G47" s="1">
        <v>56</v>
      </c>
      <c r="H47" s="1">
        <v>30</v>
      </c>
      <c r="I47" s="1">
        <v>48</v>
      </c>
      <c r="J47" s="1">
        <v>31</v>
      </c>
      <c r="K47" s="80">
        <f t="shared" si="0"/>
        <v>169</v>
      </c>
      <c r="L47" s="81">
        <f t="shared" si="1"/>
        <v>7.5818752803947955</v>
      </c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88" t="s">
        <v>82</v>
      </c>
      <c r="B48" s="11">
        <v>2</v>
      </c>
      <c r="C48" s="11">
        <v>4</v>
      </c>
      <c r="D48" s="11">
        <v>3</v>
      </c>
      <c r="E48" s="11"/>
      <c r="F48" s="1">
        <v>21</v>
      </c>
      <c r="G48" s="1">
        <v>6</v>
      </c>
      <c r="H48" s="1">
        <v>10</v>
      </c>
      <c r="I48" s="1">
        <v>10</v>
      </c>
      <c r="J48" s="1">
        <v>7</v>
      </c>
      <c r="K48" s="80">
        <f t="shared" si="0"/>
        <v>54</v>
      </c>
      <c r="L48" s="81">
        <f t="shared" si="1"/>
        <v>2.4226110363391657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88" t="s">
        <v>85</v>
      </c>
      <c r="B49" s="11">
        <v>1</v>
      </c>
      <c r="C49" s="11">
        <v>5</v>
      </c>
      <c r="D49" s="11">
        <v>2</v>
      </c>
      <c r="E49" s="11"/>
      <c r="F49" s="1">
        <v>27</v>
      </c>
      <c r="G49" s="1">
        <v>6</v>
      </c>
      <c r="H49" s="1">
        <v>13</v>
      </c>
      <c r="I49" s="1">
        <v>6</v>
      </c>
      <c r="J49" s="1">
        <v>3</v>
      </c>
      <c r="K49" s="80">
        <f t="shared" si="0"/>
        <v>55</v>
      </c>
      <c r="L49" s="81">
        <f t="shared" si="1"/>
        <v>2.4674742036787798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8" t="s">
        <v>86</v>
      </c>
      <c r="B50" s="11">
        <v>4</v>
      </c>
      <c r="C50" s="11">
        <v>5</v>
      </c>
      <c r="D50" s="11">
        <v>3</v>
      </c>
      <c r="E50" s="11" t="s">
        <v>148</v>
      </c>
      <c r="F50" s="1">
        <v>1</v>
      </c>
      <c r="G50" s="1"/>
      <c r="H50" s="1">
        <v>4</v>
      </c>
      <c r="I50" s="1">
        <v>3</v>
      </c>
      <c r="J50" s="1"/>
      <c r="K50" s="80">
        <f t="shared" si="0"/>
        <v>8</v>
      </c>
      <c r="L50" s="81">
        <f t="shared" si="1"/>
        <v>0.35890533871691338</v>
      </c>
      <c r="M50" s="82"/>
      <c r="N50" s="81"/>
      <c r="O50" s="82"/>
      <c r="P50" s="81"/>
      <c r="Q50" s="82"/>
      <c r="R50" s="81"/>
      <c r="S50" s="82"/>
      <c r="T50" s="81"/>
      <c r="U50" s="82"/>
      <c r="V50" s="81"/>
    </row>
    <row r="51" spans="1:22" ht="11.1" customHeight="1" x14ac:dyDescent="0.2">
      <c r="A51" s="88" t="s">
        <v>88</v>
      </c>
      <c r="B51" s="11">
        <v>1</v>
      </c>
      <c r="C51" s="11">
        <v>5</v>
      </c>
      <c r="D51" s="11">
        <v>2</v>
      </c>
      <c r="E51" s="11"/>
      <c r="F51" s="1">
        <v>1</v>
      </c>
      <c r="G51" s="1"/>
      <c r="H51" s="1"/>
      <c r="I51" s="1"/>
      <c r="J51" s="1">
        <v>1</v>
      </c>
      <c r="K51" s="80">
        <f t="shared" si="0"/>
        <v>2</v>
      </c>
      <c r="L51" s="81">
        <f t="shared" si="1"/>
        <v>8.9726334679228345E-2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8" t="s">
        <v>90</v>
      </c>
      <c r="B52" s="11">
        <v>2</v>
      </c>
      <c r="C52" s="11">
        <v>5</v>
      </c>
      <c r="D52" s="11">
        <v>3</v>
      </c>
      <c r="E52" s="11"/>
      <c r="F52" s="1">
        <v>2</v>
      </c>
      <c r="G52" s="1">
        <v>2</v>
      </c>
      <c r="H52" s="1">
        <v>9</v>
      </c>
      <c r="I52" s="1">
        <v>8</v>
      </c>
      <c r="J52" s="1">
        <v>4</v>
      </c>
      <c r="K52" s="80">
        <f t="shared" si="0"/>
        <v>25</v>
      </c>
      <c r="L52" s="81">
        <f t="shared" si="1"/>
        <v>1.1215791834903546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8" t="s">
        <v>92</v>
      </c>
      <c r="B53" s="11">
        <v>1</v>
      </c>
      <c r="C53" s="11">
        <v>5</v>
      </c>
      <c r="D53" s="11">
        <v>3</v>
      </c>
      <c r="E53" s="11"/>
      <c r="F53" s="1">
        <v>3</v>
      </c>
      <c r="G53" s="1"/>
      <c r="H53" s="1">
        <v>6</v>
      </c>
      <c r="I53" s="1">
        <v>3</v>
      </c>
      <c r="J53" s="1"/>
      <c r="K53" s="80">
        <f t="shared" si="0"/>
        <v>12</v>
      </c>
      <c r="L53" s="81">
        <f t="shared" si="1"/>
        <v>0.53835800807537015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93</v>
      </c>
      <c r="B54" s="11">
        <v>4</v>
      </c>
      <c r="C54" s="11">
        <v>0</v>
      </c>
      <c r="D54" s="11">
        <v>3</v>
      </c>
      <c r="E54" s="11" t="s">
        <v>148</v>
      </c>
      <c r="F54" s="1"/>
      <c r="G54" s="1"/>
      <c r="H54" s="1">
        <v>1</v>
      </c>
      <c r="I54" s="1"/>
      <c r="J54" s="1"/>
      <c r="K54" s="80">
        <f t="shared" si="0"/>
        <v>1</v>
      </c>
      <c r="L54" s="81">
        <f t="shared" si="1"/>
        <v>4.4863167339614173E-2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3" t="s">
        <v>94</v>
      </c>
      <c r="B55" s="60"/>
      <c r="C55" s="60"/>
      <c r="D55" s="60"/>
      <c r="E55" s="60"/>
      <c r="F55" s="84"/>
      <c r="G55" s="84"/>
      <c r="H55" s="84"/>
      <c r="I55" s="84"/>
      <c r="J55" s="84"/>
      <c r="K55" s="85">
        <f t="shared" si="0"/>
        <v>0</v>
      </c>
      <c r="L55" s="86">
        <f t="shared" si="1"/>
        <v>0</v>
      </c>
      <c r="M55" s="87"/>
      <c r="N55" s="86"/>
      <c r="O55" s="87"/>
      <c r="P55" s="86"/>
      <c r="Q55" s="87"/>
      <c r="R55" s="86"/>
      <c r="S55" s="87"/>
      <c r="T55" s="86"/>
      <c r="U55" s="87"/>
      <c r="V55" s="86"/>
    </row>
    <row r="56" spans="1:22" ht="11.1" customHeight="1" x14ac:dyDescent="0.2">
      <c r="A56" s="28" t="s">
        <v>95</v>
      </c>
      <c r="B56" s="11"/>
      <c r="C56" s="11"/>
      <c r="D56" s="11"/>
      <c r="E56" s="11"/>
      <c r="F56" s="1"/>
      <c r="G56" s="1"/>
      <c r="H56" s="1"/>
      <c r="I56" s="1"/>
      <c r="J56" s="1"/>
      <c r="K56" s="80">
        <f t="shared" si="0"/>
        <v>0</v>
      </c>
      <c r="L56" s="81">
        <f t="shared" si="1"/>
        <v>0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29" t="s">
        <v>144</v>
      </c>
      <c r="B57" s="11"/>
      <c r="C57" s="11">
        <v>4</v>
      </c>
      <c r="D57" s="11"/>
      <c r="E57" s="11"/>
      <c r="F57" s="1"/>
      <c r="G57" s="1"/>
      <c r="H57" s="1">
        <v>1</v>
      </c>
      <c r="I57" s="1"/>
      <c r="J57" s="1"/>
      <c r="K57" s="80">
        <f t="shared" si="0"/>
        <v>1</v>
      </c>
      <c r="L57" s="81">
        <f t="shared" si="1"/>
        <v>4.4863167339614173E-2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88" t="s">
        <v>124</v>
      </c>
      <c r="B58" s="11">
        <v>1</v>
      </c>
      <c r="C58" s="11">
        <v>3</v>
      </c>
      <c r="D58" s="11">
        <v>2</v>
      </c>
      <c r="E58" s="11"/>
      <c r="F58" s="1">
        <v>2</v>
      </c>
      <c r="G58" s="1">
        <v>1</v>
      </c>
      <c r="H58" s="1"/>
      <c r="I58" s="1">
        <v>2</v>
      </c>
      <c r="J58" s="1">
        <v>4</v>
      </c>
      <c r="K58" s="80">
        <f t="shared" si="0"/>
        <v>9</v>
      </c>
      <c r="L58" s="81">
        <f t="shared" si="1"/>
        <v>0.40376850605652759</v>
      </c>
      <c r="M58" s="82"/>
      <c r="N58" s="81"/>
      <c r="O58" s="82"/>
      <c r="P58" s="81"/>
      <c r="Q58" s="82"/>
      <c r="R58" s="81"/>
      <c r="S58" s="82"/>
      <c r="T58" s="81"/>
      <c r="U58" s="82"/>
      <c r="V58" s="81"/>
    </row>
    <row r="59" spans="1:22" ht="11.1" customHeight="1" x14ac:dyDescent="0.2">
      <c r="A59" s="88" t="s">
        <v>97</v>
      </c>
      <c r="B59" s="11">
        <v>1</v>
      </c>
      <c r="C59" s="11">
        <v>1</v>
      </c>
      <c r="D59" s="11">
        <v>2</v>
      </c>
      <c r="E59" s="11"/>
      <c r="F59" s="1"/>
      <c r="G59" s="1">
        <v>8</v>
      </c>
      <c r="H59" s="1">
        <v>15</v>
      </c>
      <c r="I59" s="1">
        <v>11</v>
      </c>
      <c r="J59" s="1">
        <v>10</v>
      </c>
      <c r="K59" s="80">
        <f t="shared" si="0"/>
        <v>44</v>
      </c>
      <c r="L59" s="81">
        <f t="shared" si="1"/>
        <v>1.973979362943024</v>
      </c>
      <c r="M59" s="82"/>
      <c r="N59" s="81"/>
      <c r="O59" s="82"/>
      <c r="P59" s="81"/>
      <c r="Q59" s="82"/>
      <c r="R59" s="81"/>
      <c r="S59" s="82"/>
      <c r="T59" s="81"/>
      <c r="U59" s="82"/>
      <c r="V59" s="81"/>
    </row>
    <row r="60" spans="1:22" ht="11.1" customHeight="1" x14ac:dyDescent="0.2">
      <c r="A60" s="88" t="s">
        <v>98</v>
      </c>
      <c r="B60" s="11">
        <v>1</v>
      </c>
      <c r="C60" s="11">
        <v>2</v>
      </c>
      <c r="D60" s="11">
        <v>1</v>
      </c>
      <c r="E60" s="11"/>
      <c r="F60" s="1">
        <v>27</v>
      </c>
      <c r="G60" s="1">
        <v>20</v>
      </c>
      <c r="H60" s="1">
        <v>25</v>
      </c>
      <c r="I60" s="1">
        <v>34</v>
      </c>
      <c r="J60" s="1">
        <v>23</v>
      </c>
      <c r="K60" s="80">
        <f t="shared" si="0"/>
        <v>129</v>
      </c>
      <c r="L60" s="81">
        <f t="shared" si="1"/>
        <v>5.7873485868102286</v>
      </c>
      <c r="M60" s="82"/>
      <c r="N60" s="81"/>
      <c r="O60" s="82"/>
      <c r="P60" s="81"/>
      <c r="Q60" s="82"/>
      <c r="R60" s="81"/>
      <c r="S60" s="82"/>
      <c r="T60" s="81"/>
      <c r="U60" s="82"/>
      <c r="V60" s="81"/>
    </row>
    <row r="61" spans="1:22" ht="11.1" customHeight="1" x14ac:dyDescent="0.2">
      <c r="A61" s="88" t="s">
        <v>99</v>
      </c>
      <c r="B61" s="11">
        <v>1</v>
      </c>
      <c r="C61" s="11">
        <v>3</v>
      </c>
      <c r="D61" s="11">
        <v>1</v>
      </c>
      <c r="E61" s="11"/>
      <c r="F61" s="1"/>
      <c r="G61" s="1"/>
      <c r="H61" s="1"/>
      <c r="I61" s="1">
        <v>3</v>
      </c>
      <c r="J61" s="1">
        <v>3</v>
      </c>
      <c r="K61" s="80">
        <f t="shared" si="0"/>
        <v>6</v>
      </c>
      <c r="L61" s="81">
        <f t="shared" si="1"/>
        <v>0.26917900403768508</v>
      </c>
      <c r="M61" s="82"/>
      <c r="N61" s="81"/>
      <c r="O61" s="82"/>
      <c r="P61" s="81"/>
      <c r="Q61" s="82"/>
      <c r="R61" s="81"/>
      <c r="S61" s="82"/>
      <c r="T61" s="81"/>
      <c r="U61" s="82"/>
      <c r="V61" s="81"/>
    </row>
    <row r="62" spans="1:22" ht="11.1" customHeight="1" x14ac:dyDescent="0.2">
      <c r="A62" s="88" t="s">
        <v>100</v>
      </c>
      <c r="B62" s="11">
        <v>2</v>
      </c>
      <c r="C62" s="11">
        <v>3</v>
      </c>
      <c r="D62" s="11">
        <v>3</v>
      </c>
      <c r="E62" s="11"/>
      <c r="F62" s="1"/>
      <c r="G62" s="1"/>
      <c r="H62" s="1">
        <v>3</v>
      </c>
      <c r="I62" s="1">
        <v>3</v>
      </c>
      <c r="J62" s="1">
        <v>2</v>
      </c>
      <c r="K62" s="80">
        <f t="shared" si="0"/>
        <v>8</v>
      </c>
      <c r="L62" s="81">
        <f t="shared" si="1"/>
        <v>0.35890533871691338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36" t="s">
        <v>106</v>
      </c>
      <c r="B63" s="12"/>
      <c r="C63" s="12"/>
      <c r="D63" s="12"/>
      <c r="E63" s="12"/>
      <c r="F63" s="2"/>
      <c r="G63" s="2"/>
      <c r="H63" s="2"/>
      <c r="I63" s="2"/>
      <c r="J63" s="2"/>
      <c r="K63" s="48">
        <v>37</v>
      </c>
      <c r="L63" s="37"/>
      <c r="M63" s="2"/>
      <c r="N63" s="37"/>
      <c r="O63" s="2"/>
      <c r="P63" s="37"/>
      <c r="Q63" s="2"/>
      <c r="R63" s="37"/>
      <c r="S63" s="2"/>
      <c r="T63" s="37"/>
      <c r="U63" s="2"/>
      <c r="V63" s="37"/>
    </row>
    <row r="64" spans="1:22" ht="11.1" customHeight="1" x14ac:dyDescent="0.2">
      <c r="A64" s="27" t="s">
        <v>107</v>
      </c>
      <c r="B64" s="11"/>
      <c r="C64" s="11"/>
      <c r="D64" s="11"/>
      <c r="E64" s="11"/>
      <c r="F64" s="1"/>
      <c r="G64" s="1"/>
      <c r="H64" s="1"/>
      <c r="I64" s="1"/>
      <c r="J64" s="1"/>
      <c r="K64" s="46">
        <v>38</v>
      </c>
      <c r="L64" s="30"/>
      <c r="M64" s="1"/>
      <c r="N64" s="30"/>
      <c r="O64" s="1"/>
      <c r="P64" s="30"/>
      <c r="Q64" s="1"/>
      <c r="R64" s="30"/>
      <c r="S64" s="1"/>
      <c r="T64" s="30"/>
      <c r="U64" s="1"/>
      <c r="V64" s="30"/>
    </row>
    <row r="65" spans="1:22" ht="11.1" customHeight="1" x14ac:dyDescent="0.2">
      <c r="A65" s="27" t="s">
        <v>102</v>
      </c>
      <c r="B65" s="11"/>
      <c r="C65" s="11"/>
      <c r="D65" s="11"/>
      <c r="E65" s="11"/>
      <c r="F65" s="1">
        <f>+SUM(F5:F62)</f>
        <v>334</v>
      </c>
      <c r="G65" s="1">
        <f t="shared" ref="G65:L65" si="2">+SUM(G5:G62)</f>
        <v>469</v>
      </c>
      <c r="H65" s="1">
        <f t="shared" si="2"/>
        <v>439</v>
      </c>
      <c r="I65" s="1">
        <f t="shared" si="2"/>
        <v>537</v>
      </c>
      <c r="J65" s="1">
        <f t="shared" si="2"/>
        <v>450</v>
      </c>
      <c r="K65" s="46">
        <f t="shared" si="2"/>
        <v>2229</v>
      </c>
      <c r="L65" s="31">
        <f t="shared" si="2"/>
        <v>99.999999999999943</v>
      </c>
      <c r="M65" s="1"/>
      <c r="N65" s="31"/>
      <c r="O65" s="1"/>
      <c r="P65" s="31"/>
      <c r="Q65" s="1"/>
      <c r="R65" s="31"/>
      <c r="S65" s="1"/>
      <c r="T65" s="31"/>
      <c r="U65" s="1"/>
      <c r="V65" s="31"/>
    </row>
    <row r="66" spans="1:22" ht="11.1" customHeight="1" x14ac:dyDescent="0.2">
      <c r="A66" s="39" t="s">
        <v>108</v>
      </c>
      <c r="B66" s="13"/>
      <c r="C66" s="13"/>
      <c r="D66" s="13"/>
      <c r="E66" s="13"/>
      <c r="F66" s="3"/>
      <c r="G66" s="3"/>
      <c r="H66" s="3"/>
      <c r="I66" s="3"/>
      <c r="J66" s="3"/>
      <c r="K66" s="49">
        <f>+K65</f>
        <v>2229</v>
      </c>
      <c r="L66" s="40"/>
      <c r="M66" s="3">
        <v>0</v>
      </c>
      <c r="N66" s="40"/>
      <c r="O66" s="3">
        <v>0</v>
      </c>
      <c r="P66" s="40"/>
      <c r="Q66" s="3">
        <v>0</v>
      </c>
      <c r="R66" s="40"/>
      <c r="S66" s="3">
        <v>0</v>
      </c>
      <c r="T66" s="40"/>
      <c r="U66" s="3">
        <v>0</v>
      </c>
      <c r="V66" s="40"/>
    </row>
    <row r="67" spans="1:22" ht="11.1" customHeight="1" x14ac:dyDescent="0.2"/>
    <row r="68" spans="1:22" ht="11.1" customHeight="1" x14ac:dyDescent="0.2"/>
    <row r="69" spans="1:22" ht="11.1" customHeight="1" x14ac:dyDescent="0.2"/>
    <row r="70" spans="1:22" ht="11.1" customHeight="1" x14ac:dyDescent="0.2"/>
    <row r="71" spans="1:22" ht="11.1" customHeight="1" x14ac:dyDescent="0.2"/>
    <row r="72" spans="1:22" ht="11.1" customHeight="1" x14ac:dyDescent="0.2"/>
    <row r="73" spans="1:22" ht="11.1" customHeight="1" x14ac:dyDescent="0.2"/>
    <row r="74" spans="1:22" ht="11.1" customHeight="1" x14ac:dyDescent="0.2"/>
    <row r="75" spans="1:22" ht="11.1" customHeight="1" x14ac:dyDescent="0.2"/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conditionalFormatting sqref="L2">
    <cfRule type="cellIs" dxfId="17" priority="1" stopIfTrue="1" operator="between">
      <formula>100</formula>
      <formula>93</formula>
    </cfRule>
    <cfRule type="cellIs" dxfId="16" priority="2" stopIfTrue="1" operator="between">
      <formula>92</formula>
      <formula>70</formula>
    </cfRule>
    <cfRule type="cellIs" dxfId="15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O2329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174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175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98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83" t="s">
        <v>109</v>
      </c>
      <c r="B5" s="60">
        <v>0</v>
      </c>
      <c r="C5" s="60"/>
      <c r="D5" s="60">
        <v>0</v>
      </c>
      <c r="E5" s="60"/>
      <c r="F5" s="84"/>
      <c r="G5" s="84"/>
      <c r="H5" s="84"/>
      <c r="I5" s="84"/>
      <c r="J5" s="84"/>
      <c r="K5" s="85">
        <f t="shared" ref="K5:K68" si="0">SUM(F5:J5)</f>
        <v>0</v>
      </c>
      <c r="L5" s="86">
        <f t="shared" ref="L5:L68" si="1">+(K5/K$71)*100</f>
        <v>0</v>
      </c>
      <c r="M5" s="87"/>
      <c r="N5" s="86"/>
      <c r="O5" s="87"/>
      <c r="P5" s="86"/>
      <c r="Q5" s="87"/>
      <c r="R5" s="86"/>
      <c r="S5" s="87"/>
      <c r="T5" s="86"/>
      <c r="U5" s="87"/>
      <c r="V5" s="86"/>
    </row>
    <row r="6" spans="1:41" ht="11.1" customHeight="1" x14ac:dyDescent="0.2">
      <c r="A6" s="28" t="s">
        <v>147</v>
      </c>
      <c r="B6" s="11"/>
      <c r="C6" s="11">
        <v>2</v>
      </c>
      <c r="D6" s="11"/>
      <c r="E6" s="11"/>
      <c r="F6" s="1">
        <v>28</v>
      </c>
      <c r="G6" s="1">
        <v>20</v>
      </c>
      <c r="H6" s="1">
        <v>7</v>
      </c>
      <c r="I6" s="1">
        <v>4</v>
      </c>
      <c r="J6" s="1">
        <v>10</v>
      </c>
      <c r="K6" s="80">
        <f t="shared" si="0"/>
        <v>69</v>
      </c>
      <c r="L6" s="81">
        <f t="shared" si="1"/>
        <v>3.0886302596239932</v>
      </c>
      <c r="M6" s="82"/>
      <c r="N6" s="81"/>
      <c r="O6" s="82"/>
      <c r="P6" s="81"/>
      <c r="Q6" s="82"/>
      <c r="R6" s="81"/>
      <c r="S6" s="82"/>
      <c r="T6" s="81"/>
      <c r="U6" s="82"/>
      <c r="V6" s="81"/>
    </row>
    <row r="7" spans="1:41" s="35" customFormat="1" ht="11.25" customHeight="1" x14ac:dyDescent="0.2">
      <c r="A7" s="83" t="s">
        <v>18</v>
      </c>
      <c r="B7" s="60"/>
      <c r="C7" s="60"/>
      <c r="D7" s="60"/>
      <c r="E7" s="60"/>
      <c r="F7" s="84"/>
      <c r="G7" s="84"/>
      <c r="H7" s="84"/>
      <c r="I7" s="84"/>
      <c r="J7" s="84"/>
      <c r="K7" s="85">
        <f t="shared" si="0"/>
        <v>0</v>
      </c>
      <c r="L7" s="86">
        <f t="shared" si="1"/>
        <v>0</v>
      </c>
      <c r="M7" s="87"/>
      <c r="N7" s="86"/>
      <c r="O7" s="87"/>
      <c r="P7" s="86"/>
      <c r="Q7" s="87"/>
      <c r="R7" s="86"/>
      <c r="S7" s="87"/>
      <c r="T7" s="86"/>
      <c r="U7" s="87"/>
      <c r="V7" s="86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1.1" customHeight="1" x14ac:dyDescent="0.2">
      <c r="A8" s="28" t="s">
        <v>135</v>
      </c>
      <c r="B8" s="11"/>
      <c r="C8" s="11"/>
      <c r="D8" s="11"/>
      <c r="E8" s="11"/>
      <c r="F8" s="1"/>
      <c r="G8" s="1"/>
      <c r="H8" s="1"/>
      <c r="I8" s="1"/>
      <c r="J8" s="1"/>
      <c r="K8" s="80">
        <f t="shared" si="0"/>
        <v>0</v>
      </c>
      <c r="L8" s="81">
        <f t="shared" si="1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ht="11.1" customHeight="1" x14ac:dyDescent="0.2">
      <c r="A9" s="88" t="s">
        <v>142</v>
      </c>
      <c r="B9" s="11">
        <v>3</v>
      </c>
      <c r="C9" s="11">
        <v>1</v>
      </c>
      <c r="D9" s="11">
        <v>2</v>
      </c>
      <c r="E9" s="11" t="s">
        <v>149</v>
      </c>
      <c r="F9" s="1"/>
      <c r="G9" s="1"/>
      <c r="H9" s="1"/>
      <c r="I9" s="1"/>
      <c r="J9" s="1"/>
      <c r="K9" s="80" t="s">
        <v>143</v>
      </c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</row>
    <row r="10" spans="1:41" ht="11.1" customHeight="1" x14ac:dyDescent="0.2">
      <c r="A10" s="88" t="s">
        <v>110</v>
      </c>
      <c r="B10" s="11">
        <v>1</v>
      </c>
      <c r="C10" s="11">
        <v>1</v>
      </c>
      <c r="D10" s="11">
        <v>2</v>
      </c>
      <c r="E10" s="11"/>
      <c r="F10" s="1">
        <v>8</v>
      </c>
      <c r="G10" s="1">
        <v>1</v>
      </c>
      <c r="H10" s="1"/>
      <c r="I10" s="1"/>
      <c r="J10" s="1">
        <v>1</v>
      </c>
      <c r="K10" s="80">
        <f t="shared" si="0"/>
        <v>10</v>
      </c>
      <c r="L10" s="81">
        <f t="shared" si="1"/>
        <v>0.44762757385854968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83" t="s">
        <v>19</v>
      </c>
      <c r="B11" s="60"/>
      <c r="C11" s="60"/>
      <c r="D11" s="60"/>
      <c r="E11" s="60"/>
      <c r="F11" s="84"/>
      <c r="G11" s="84"/>
      <c r="H11" s="84"/>
      <c r="I11" s="84"/>
      <c r="J11" s="84"/>
      <c r="K11" s="85">
        <f t="shared" si="0"/>
        <v>0</v>
      </c>
      <c r="L11" s="86">
        <f t="shared" si="1"/>
        <v>0</v>
      </c>
      <c r="M11" s="87"/>
      <c r="N11" s="86"/>
      <c r="O11" s="87"/>
      <c r="P11" s="86"/>
      <c r="Q11" s="87"/>
      <c r="R11" s="86"/>
      <c r="S11" s="87"/>
      <c r="T11" s="86"/>
      <c r="U11" s="87"/>
      <c r="V11" s="86"/>
    </row>
    <row r="12" spans="1:41" ht="11.1" customHeight="1" x14ac:dyDescent="0.2">
      <c r="A12" s="28" t="s">
        <v>136</v>
      </c>
      <c r="B12" s="11">
        <v>3</v>
      </c>
      <c r="C12" s="11">
        <v>4</v>
      </c>
      <c r="D12" s="11">
        <v>2</v>
      </c>
      <c r="E12" s="11"/>
      <c r="F12" s="1"/>
      <c r="G12" s="1"/>
      <c r="H12" s="1"/>
      <c r="I12" s="1"/>
      <c r="J12" s="1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8" t="s">
        <v>23</v>
      </c>
      <c r="B13" s="11">
        <v>3</v>
      </c>
      <c r="C13" s="11">
        <v>4</v>
      </c>
      <c r="D13" s="11">
        <v>3</v>
      </c>
      <c r="E13" s="11"/>
      <c r="F13" s="1">
        <v>1</v>
      </c>
      <c r="G13" s="1"/>
      <c r="H13" s="1"/>
      <c r="I13" s="1"/>
      <c r="J13" s="1"/>
      <c r="K13" s="80">
        <f t="shared" si="0"/>
        <v>1</v>
      </c>
      <c r="L13" s="89">
        <f t="shared" si="1"/>
        <v>4.4762757385854966E-2</v>
      </c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3" t="s">
        <v>25</v>
      </c>
      <c r="B14" s="60"/>
      <c r="C14" s="60"/>
      <c r="D14" s="60"/>
      <c r="E14" s="60"/>
      <c r="F14" s="84"/>
      <c r="G14" s="84"/>
      <c r="H14" s="84"/>
      <c r="I14" s="84"/>
      <c r="J14" s="84"/>
      <c r="K14" s="85">
        <f t="shared" si="0"/>
        <v>0</v>
      </c>
      <c r="L14" s="86">
        <f t="shared" si="1"/>
        <v>0</v>
      </c>
      <c r="M14" s="87"/>
      <c r="N14" s="86"/>
      <c r="O14" s="87"/>
      <c r="P14" s="86"/>
      <c r="Q14" s="87"/>
      <c r="R14" s="86"/>
      <c r="S14" s="87"/>
      <c r="T14" s="86"/>
      <c r="U14" s="87"/>
      <c r="V14" s="86"/>
    </row>
    <row r="15" spans="1:41" ht="11.1" customHeight="1" x14ac:dyDescent="0.2">
      <c r="A15" s="28" t="s">
        <v>128</v>
      </c>
      <c r="B15" s="11"/>
      <c r="C15" s="11"/>
      <c r="D15" s="11"/>
      <c r="E15" s="11"/>
      <c r="F15" s="1"/>
      <c r="G15" s="1"/>
      <c r="H15" s="1"/>
      <c r="I15" s="1"/>
      <c r="J15" s="1"/>
      <c r="K15" s="80">
        <f t="shared" si="0"/>
        <v>0</v>
      </c>
      <c r="L15" s="81">
        <f t="shared" si="1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8" t="s">
        <v>26</v>
      </c>
      <c r="B16" s="11">
        <v>4</v>
      </c>
      <c r="C16" s="11">
        <v>5</v>
      </c>
      <c r="D16" s="11">
        <v>2</v>
      </c>
      <c r="E16" s="11"/>
      <c r="F16" s="1">
        <v>28</v>
      </c>
      <c r="G16" s="1">
        <v>30</v>
      </c>
      <c r="H16" s="1">
        <v>25</v>
      </c>
      <c r="I16" s="1">
        <v>34</v>
      </c>
      <c r="J16" s="1">
        <v>45</v>
      </c>
      <c r="K16" s="80">
        <f t="shared" si="0"/>
        <v>162</v>
      </c>
      <c r="L16" s="81">
        <f t="shared" si="1"/>
        <v>7.2515666965085046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29" t="s">
        <v>103</v>
      </c>
      <c r="B17" s="11"/>
      <c r="C17" s="11">
        <v>3</v>
      </c>
      <c r="D17" s="11"/>
      <c r="E17" s="11"/>
      <c r="F17" s="1"/>
      <c r="G17" s="1"/>
      <c r="H17" s="1">
        <v>1</v>
      </c>
      <c r="I17" s="1">
        <v>1</v>
      </c>
      <c r="J17" s="1"/>
      <c r="K17" s="80">
        <f t="shared" si="0"/>
        <v>2</v>
      </c>
      <c r="L17" s="81">
        <f t="shared" si="1"/>
        <v>8.9525514771709933E-2</v>
      </c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3" t="s">
        <v>27</v>
      </c>
      <c r="B18" s="60"/>
      <c r="C18" s="60"/>
      <c r="D18" s="60"/>
      <c r="E18" s="60"/>
      <c r="F18" s="84"/>
      <c r="G18" s="84"/>
      <c r="H18" s="84"/>
      <c r="I18" s="84"/>
      <c r="J18" s="84"/>
      <c r="K18" s="85">
        <f t="shared" si="0"/>
        <v>0</v>
      </c>
      <c r="L18" s="86">
        <f t="shared" si="1"/>
        <v>0</v>
      </c>
      <c r="M18" s="87"/>
      <c r="N18" s="86"/>
      <c r="O18" s="87"/>
      <c r="P18" s="86"/>
      <c r="Q18" s="87"/>
      <c r="R18" s="86"/>
      <c r="S18" s="87"/>
      <c r="T18" s="86"/>
      <c r="U18" s="87"/>
      <c r="V18" s="86"/>
    </row>
    <row r="19" spans="1:22" ht="11.1" customHeight="1" x14ac:dyDescent="0.2">
      <c r="A19" s="28" t="s">
        <v>127</v>
      </c>
      <c r="B19" s="11">
        <v>1</v>
      </c>
      <c r="C19" s="11">
        <v>3</v>
      </c>
      <c r="D19" s="11">
        <v>2</v>
      </c>
      <c r="E19" s="11"/>
      <c r="F19" s="1">
        <v>1</v>
      </c>
      <c r="G19" s="1"/>
      <c r="H19" s="1">
        <v>1</v>
      </c>
      <c r="I19" s="1"/>
      <c r="J19" s="1">
        <v>1</v>
      </c>
      <c r="K19" s="80">
        <f t="shared" si="0"/>
        <v>3</v>
      </c>
      <c r="L19" s="81">
        <f t="shared" si="1"/>
        <v>0.13428827215756492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3" t="s">
        <v>29</v>
      </c>
      <c r="B20" s="60"/>
      <c r="C20" s="60"/>
      <c r="D20" s="60"/>
      <c r="E20" s="60"/>
      <c r="F20" s="84"/>
      <c r="G20" s="84"/>
      <c r="H20" s="84"/>
      <c r="I20" s="84"/>
      <c r="J20" s="84"/>
      <c r="K20" s="85">
        <f t="shared" si="0"/>
        <v>0</v>
      </c>
      <c r="L20" s="86">
        <f t="shared" si="1"/>
        <v>0</v>
      </c>
      <c r="M20" s="87"/>
      <c r="N20" s="86"/>
      <c r="O20" s="87"/>
      <c r="P20" s="86"/>
      <c r="Q20" s="87"/>
      <c r="R20" s="86"/>
      <c r="S20" s="87"/>
      <c r="T20" s="86"/>
      <c r="U20" s="87"/>
      <c r="V20" s="86"/>
    </row>
    <row r="21" spans="1:22" ht="11.1" customHeight="1" x14ac:dyDescent="0.2">
      <c r="A21" s="28" t="s">
        <v>129</v>
      </c>
      <c r="B21" s="11"/>
      <c r="C21" s="11"/>
      <c r="D21" s="11"/>
      <c r="E21" s="11"/>
      <c r="F21" s="1"/>
      <c r="G21" s="1"/>
      <c r="H21" s="1"/>
      <c r="I21" s="1"/>
      <c r="J21" s="1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30</v>
      </c>
      <c r="B22" s="11">
        <v>5</v>
      </c>
      <c r="C22" s="11">
        <v>2</v>
      </c>
      <c r="D22" s="11">
        <v>3</v>
      </c>
      <c r="E22" s="11"/>
      <c r="F22" s="1">
        <v>19</v>
      </c>
      <c r="G22" s="1">
        <v>5</v>
      </c>
      <c r="H22" s="1">
        <v>4</v>
      </c>
      <c r="I22" s="1">
        <v>3</v>
      </c>
      <c r="J22" s="1">
        <v>4</v>
      </c>
      <c r="K22" s="80">
        <f t="shared" si="0"/>
        <v>35</v>
      </c>
      <c r="L22" s="81">
        <f t="shared" si="1"/>
        <v>1.566696508504924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8" t="s">
        <v>32</v>
      </c>
      <c r="B23" s="11">
        <v>2</v>
      </c>
      <c r="C23" s="11">
        <v>4</v>
      </c>
      <c r="D23" s="11">
        <v>4</v>
      </c>
      <c r="E23" s="11"/>
      <c r="F23" s="1">
        <v>21</v>
      </c>
      <c r="G23" s="1">
        <v>5</v>
      </c>
      <c r="H23" s="1">
        <v>26</v>
      </c>
      <c r="I23" s="1">
        <v>13</v>
      </c>
      <c r="J23" s="1">
        <v>19</v>
      </c>
      <c r="K23" s="80">
        <f t="shared" si="0"/>
        <v>84</v>
      </c>
      <c r="L23" s="81">
        <f t="shared" si="1"/>
        <v>3.7600716204118174</v>
      </c>
      <c r="M23" s="82"/>
      <c r="N23" s="81"/>
      <c r="O23" s="82"/>
      <c r="P23" s="81"/>
      <c r="Q23" s="82"/>
      <c r="R23" s="81"/>
      <c r="S23" s="82"/>
      <c r="T23" s="81"/>
      <c r="U23" s="82"/>
      <c r="V23" s="81"/>
    </row>
    <row r="24" spans="1:22" ht="11.1" customHeight="1" x14ac:dyDescent="0.2">
      <c r="A24" s="88" t="s">
        <v>111</v>
      </c>
      <c r="B24" s="11">
        <v>1</v>
      </c>
      <c r="C24" s="11">
        <v>4</v>
      </c>
      <c r="D24" s="11">
        <v>3</v>
      </c>
      <c r="E24" s="11"/>
      <c r="F24" s="1"/>
      <c r="G24" s="1"/>
      <c r="H24" s="1"/>
      <c r="I24" s="1"/>
      <c r="J24" s="1"/>
      <c r="K24" s="80" t="s">
        <v>143</v>
      </c>
      <c r="L24" s="81"/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8" t="s">
        <v>35</v>
      </c>
      <c r="B25" s="11">
        <v>4</v>
      </c>
      <c r="C25" s="11">
        <v>4</v>
      </c>
      <c r="D25" s="11">
        <v>3</v>
      </c>
      <c r="E25" s="11"/>
      <c r="F25" s="1">
        <v>42</v>
      </c>
      <c r="G25" s="1">
        <v>47</v>
      </c>
      <c r="H25" s="1">
        <v>32</v>
      </c>
      <c r="I25" s="1">
        <v>30</v>
      </c>
      <c r="J25" s="1">
        <v>39</v>
      </c>
      <c r="K25" s="80">
        <f t="shared" si="0"/>
        <v>190</v>
      </c>
      <c r="L25" s="81">
        <f t="shared" si="1"/>
        <v>8.5049239033124451</v>
      </c>
      <c r="M25" s="82"/>
      <c r="N25" s="81"/>
      <c r="O25" s="82"/>
      <c r="P25" s="81"/>
      <c r="Q25" s="82"/>
      <c r="R25" s="81"/>
      <c r="S25" s="82"/>
      <c r="T25" s="81"/>
      <c r="U25" s="82"/>
      <c r="V25" s="81"/>
    </row>
    <row r="26" spans="1:22" ht="11.1" customHeight="1" x14ac:dyDescent="0.2">
      <c r="A26" s="88" t="s">
        <v>37</v>
      </c>
      <c r="B26" s="11">
        <v>2</v>
      </c>
      <c r="C26" s="11">
        <v>4</v>
      </c>
      <c r="D26" s="11">
        <v>2</v>
      </c>
      <c r="E26" s="11"/>
      <c r="F26" s="1">
        <v>5</v>
      </c>
      <c r="G26" s="1">
        <v>5</v>
      </c>
      <c r="H26" s="1">
        <v>12</v>
      </c>
      <c r="I26" s="1">
        <v>14</v>
      </c>
      <c r="J26" s="1">
        <v>25</v>
      </c>
      <c r="K26" s="80">
        <f t="shared" si="0"/>
        <v>61</v>
      </c>
      <c r="L26" s="81">
        <f t="shared" si="1"/>
        <v>2.7305282005371532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3" t="s">
        <v>39</v>
      </c>
      <c r="B27" s="60"/>
      <c r="C27" s="60"/>
      <c r="D27" s="60"/>
      <c r="E27" s="60"/>
      <c r="F27" s="84"/>
      <c r="G27" s="84"/>
      <c r="H27" s="84"/>
      <c r="I27" s="84"/>
      <c r="J27" s="84"/>
      <c r="K27" s="85">
        <f t="shared" si="0"/>
        <v>0</v>
      </c>
      <c r="L27" s="86">
        <f t="shared" si="1"/>
        <v>0</v>
      </c>
      <c r="M27" s="87"/>
      <c r="N27" s="86"/>
      <c r="O27" s="87"/>
      <c r="P27" s="86"/>
      <c r="Q27" s="87"/>
      <c r="R27" s="86"/>
      <c r="S27" s="87"/>
      <c r="T27" s="86"/>
      <c r="U27" s="87"/>
      <c r="V27" s="86"/>
    </row>
    <row r="28" spans="1:22" ht="11.1" customHeight="1" x14ac:dyDescent="0.2">
      <c r="A28" s="28" t="s">
        <v>40</v>
      </c>
      <c r="B28" s="11"/>
      <c r="C28" s="11"/>
      <c r="D28" s="11"/>
      <c r="E28" s="11"/>
      <c r="F28" s="1"/>
      <c r="G28" s="1"/>
      <c r="H28" s="1"/>
      <c r="I28" s="1"/>
      <c r="J28" s="1"/>
      <c r="K28" s="80">
        <f t="shared" si="0"/>
        <v>0</v>
      </c>
      <c r="L28" s="81">
        <f t="shared" si="1"/>
        <v>0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41</v>
      </c>
      <c r="B29" s="11">
        <v>1</v>
      </c>
      <c r="C29" s="11">
        <v>5</v>
      </c>
      <c r="D29" s="11">
        <v>4</v>
      </c>
      <c r="E29" s="11"/>
      <c r="F29" s="1">
        <v>20</v>
      </c>
      <c r="G29" s="1">
        <v>4</v>
      </c>
      <c r="H29" s="1">
        <v>23</v>
      </c>
      <c r="I29" s="1">
        <v>23</v>
      </c>
      <c r="J29" s="1">
        <v>29</v>
      </c>
      <c r="K29" s="80">
        <f t="shared" si="0"/>
        <v>99</v>
      </c>
      <c r="L29" s="81">
        <f t="shared" si="1"/>
        <v>4.4315129811996412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42</v>
      </c>
      <c r="B30" s="11">
        <v>1</v>
      </c>
      <c r="C30" s="11">
        <v>5</v>
      </c>
      <c r="D30" s="11">
        <v>4</v>
      </c>
      <c r="E30" s="11"/>
      <c r="F30" s="1"/>
      <c r="G30" s="1"/>
      <c r="H30" s="1"/>
      <c r="I30" s="1">
        <v>1</v>
      </c>
      <c r="J30" s="1"/>
      <c r="K30" s="80">
        <f t="shared" si="0"/>
        <v>1</v>
      </c>
      <c r="L30" s="89">
        <f t="shared" si="1"/>
        <v>4.4762757385854966E-2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8" t="s">
        <v>45</v>
      </c>
      <c r="B31" s="11">
        <v>1</v>
      </c>
      <c r="C31" s="11">
        <v>5</v>
      </c>
      <c r="D31" s="11">
        <v>4</v>
      </c>
      <c r="E31" s="11"/>
      <c r="F31" s="1"/>
      <c r="G31" s="1"/>
      <c r="H31" s="1"/>
      <c r="I31" s="1">
        <v>1</v>
      </c>
      <c r="J31" s="1"/>
      <c r="K31" s="80">
        <f t="shared" si="0"/>
        <v>1</v>
      </c>
      <c r="L31" s="89">
        <f t="shared" si="1"/>
        <v>4.4762757385854966E-2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8" t="s">
        <v>48</v>
      </c>
      <c r="B32" s="11">
        <v>1</v>
      </c>
      <c r="C32" s="11">
        <v>3</v>
      </c>
      <c r="D32" s="11">
        <v>4</v>
      </c>
      <c r="E32" s="11"/>
      <c r="F32" s="1">
        <v>1</v>
      </c>
      <c r="G32" s="1"/>
      <c r="H32" s="1">
        <v>1</v>
      </c>
      <c r="I32" s="1">
        <v>5</v>
      </c>
      <c r="J32" s="1">
        <v>3</v>
      </c>
      <c r="K32" s="80">
        <f t="shared" si="0"/>
        <v>10</v>
      </c>
      <c r="L32" s="81">
        <f t="shared" si="1"/>
        <v>0.44762757385854968</v>
      </c>
      <c r="M32" s="82"/>
      <c r="N32" s="81"/>
      <c r="O32" s="82"/>
      <c r="P32" s="81"/>
      <c r="Q32" s="82"/>
      <c r="R32" s="81"/>
      <c r="S32" s="82"/>
      <c r="T32" s="81"/>
      <c r="U32" s="82"/>
      <c r="V32" s="81"/>
    </row>
    <row r="33" spans="1:22" ht="11.1" customHeight="1" x14ac:dyDescent="0.2">
      <c r="A33" s="88" t="s">
        <v>49</v>
      </c>
      <c r="B33" s="11">
        <v>1</v>
      </c>
      <c r="C33" s="11">
        <v>3</v>
      </c>
      <c r="D33" s="11">
        <v>3</v>
      </c>
      <c r="E33" s="11"/>
      <c r="F33" s="1"/>
      <c r="G33" s="1"/>
      <c r="H33" s="1">
        <v>1</v>
      </c>
      <c r="I33" s="1"/>
      <c r="J33" s="1"/>
      <c r="K33" s="80">
        <f t="shared" si="0"/>
        <v>1</v>
      </c>
      <c r="L33" s="89">
        <f t="shared" si="1"/>
        <v>4.4762757385854966E-2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8" t="s">
        <v>113</v>
      </c>
      <c r="B34" s="11">
        <v>1</v>
      </c>
      <c r="C34" s="11">
        <v>3</v>
      </c>
      <c r="D34" s="11">
        <v>3</v>
      </c>
      <c r="E34" s="11"/>
      <c r="F34" s="1">
        <v>3</v>
      </c>
      <c r="G34" s="1">
        <v>10</v>
      </c>
      <c r="H34" s="1">
        <v>11</v>
      </c>
      <c r="I34" s="1">
        <v>13</v>
      </c>
      <c r="J34" s="1">
        <v>9</v>
      </c>
      <c r="K34" s="80">
        <f t="shared" si="0"/>
        <v>46</v>
      </c>
      <c r="L34" s="81">
        <f t="shared" si="1"/>
        <v>2.0590868397493285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83" t="s">
        <v>50</v>
      </c>
      <c r="B35" s="60"/>
      <c r="C35" s="60"/>
      <c r="D35" s="60"/>
      <c r="E35" s="60"/>
      <c r="F35" s="84"/>
      <c r="G35" s="84"/>
      <c r="H35" s="84"/>
      <c r="I35" s="84"/>
      <c r="J35" s="84"/>
      <c r="K35" s="85">
        <f t="shared" si="0"/>
        <v>0</v>
      </c>
      <c r="L35" s="86">
        <f t="shared" si="1"/>
        <v>0</v>
      </c>
      <c r="M35" s="87"/>
      <c r="N35" s="86"/>
      <c r="O35" s="87"/>
      <c r="P35" s="86"/>
      <c r="Q35" s="87"/>
      <c r="R35" s="86"/>
      <c r="S35" s="87"/>
      <c r="T35" s="86"/>
      <c r="U35" s="87"/>
      <c r="V35" s="86"/>
    </row>
    <row r="36" spans="1:22" ht="11.1" customHeight="1" x14ac:dyDescent="0.2">
      <c r="A36" s="28" t="s">
        <v>131</v>
      </c>
      <c r="B36" s="11"/>
      <c r="C36" s="11"/>
      <c r="D36" s="11"/>
      <c r="E36" s="11"/>
      <c r="F36" s="1"/>
      <c r="G36" s="1"/>
      <c r="H36" s="1"/>
      <c r="I36" s="1"/>
      <c r="J36" s="1"/>
      <c r="K36" s="80">
        <f t="shared" si="0"/>
        <v>0</v>
      </c>
      <c r="L36" s="81">
        <f t="shared" si="1"/>
        <v>0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88" t="s">
        <v>114</v>
      </c>
      <c r="B37" s="11">
        <v>3</v>
      </c>
      <c r="C37" s="11">
        <v>3</v>
      </c>
      <c r="D37" s="11">
        <v>3</v>
      </c>
      <c r="E37" s="11"/>
      <c r="F37" s="1"/>
      <c r="G37" s="1"/>
      <c r="H37" s="1"/>
      <c r="I37" s="1">
        <v>1</v>
      </c>
      <c r="J37" s="1"/>
      <c r="K37" s="80">
        <f t="shared" si="0"/>
        <v>1</v>
      </c>
      <c r="L37" s="89">
        <f t="shared" si="1"/>
        <v>4.4762757385854966E-2</v>
      </c>
      <c r="M37" s="82"/>
      <c r="N37" s="81"/>
      <c r="O37" s="82"/>
      <c r="P37" s="81"/>
      <c r="Q37" s="82"/>
      <c r="R37" s="81"/>
      <c r="S37" s="82"/>
      <c r="T37" s="81"/>
      <c r="U37" s="82"/>
      <c r="V37" s="81"/>
    </row>
    <row r="38" spans="1:22" ht="11.1" customHeight="1" x14ac:dyDescent="0.2">
      <c r="A38" s="83" t="s">
        <v>55</v>
      </c>
      <c r="B38" s="60"/>
      <c r="C38" s="60"/>
      <c r="D38" s="60"/>
      <c r="E38" s="60"/>
      <c r="F38" s="84"/>
      <c r="G38" s="84"/>
      <c r="H38" s="84"/>
      <c r="I38" s="84"/>
      <c r="J38" s="84"/>
      <c r="K38" s="85">
        <f t="shared" si="0"/>
        <v>0</v>
      </c>
      <c r="L38" s="86">
        <f t="shared" si="1"/>
        <v>0</v>
      </c>
      <c r="M38" s="87"/>
      <c r="N38" s="86"/>
      <c r="O38" s="87"/>
      <c r="P38" s="86"/>
      <c r="Q38" s="87"/>
      <c r="R38" s="86"/>
      <c r="S38" s="87"/>
      <c r="T38" s="86"/>
      <c r="U38" s="87"/>
      <c r="V38" s="86"/>
    </row>
    <row r="39" spans="1:22" ht="11.1" customHeight="1" x14ac:dyDescent="0.2">
      <c r="A39" s="28" t="s">
        <v>133</v>
      </c>
      <c r="B39" s="11"/>
      <c r="C39" s="11"/>
      <c r="D39" s="11"/>
      <c r="E39" s="11"/>
      <c r="F39" s="1"/>
      <c r="G39" s="1"/>
      <c r="H39" s="1"/>
      <c r="I39" s="1"/>
      <c r="J39" s="1"/>
      <c r="K39" s="80">
        <f t="shared" si="0"/>
        <v>0</v>
      </c>
      <c r="L39" s="81">
        <f t="shared" si="1"/>
        <v>0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8" t="s">
        <v>59</v>
      </c>
      <c r="B40" s="11">
        <v>3</v>
      </c>
      <c r="C40" s="11">
        <v>3</v>
      </c>
      <c r="D40" s="11">
        <v>2</v>
      </c>
      <c r="E40" s="11"/>
      <c r="F40" s="1">
        <v>1</v>
      </c>
      <c r="G40" s="1">
        <v>1</v>
      </c>
      <c r="H40" s="1">
        <v>1</v>
      </c>
      <c r="I40" s="1">
        <v>4</v>
      </c>
      <c r="J40" s="1">
        <v>2</v>
      </c>
      <c r="K40" s="80">
        <f t="shared" si="0"/>
        <v>9</v>
      </c>
      <c r="L40" s="81">
        <f t="shared" si="1"/>
        <v>0.40286481647269473</v>
      </c>
      <c r="M40" s="82"/>
      <c r="N40" s="81"/>
      <c r="O40" s="82"/>
      <c r="P40" s="81"/>
      <c r="Q40" s="82"/>
      <c r="R40" s="81"/>
      <c r="S40" s="82"/>
      <c r="T40" s="81"/>
      <c r="U40" s="82"/>
      <c r="V40" s="81"/>
    </row>
    <row r="41" spans="1:22" ht="11.1" customHeight="1" x14ac:dyDescent="0.2">
      <c r="A41" s="29" t="s">
        <v>60</v>
      </c>
      <c r="B41" s="11">
        <v>3</v>
      </c>
      <c r="C41" s="11">
        <v>5</v>
      </c>
      <c r="D41" s="11">
        <v>3</v>
      </c>
      <c r="E41" s="11"/>
      <c r="F41" s="1"/>
      <c r="G41" s="1"/>
      <c r="H41" s="1"/>
      <c r="I41" s="1"/>
      <c r="J41" s="1">
        <v>1</v>
      </c>
      <c r="K41" s="80">
        <f t="shared" si="0"/>
        <v>1</v>
      </c>
      <c r="L41" s="89">
        <f t="shared" si="1"/>
        <v>4.4762757385854966E-2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29" t="s">
        <v>141</v>
      </c>
      <c r="B42" s="11"/>
      <c r="C42" s="11">
        <v>5</v>
      </c>
      <c r="D42" s="11"/>
      <c r="E42" s="11"/>
      <c r="F42" s="1">
        <v>2</v>
      </c>
      <c r="G42" s="1">
        <v>1</v>
      </c>
      <c r="H42" s="1">
        <v>2</v>
      </c>
      <c r="I42" s="1">
        <v>8</v>
      </c>
      <c r="J42" s="1">
        <v>3</v>
      </c>
      <c r="K42" s="80">
        <f t="shared" si="0"/>
        <v>16</v>
      </c>
      <c r="L42" s="81">
        <f t="shared" si="1"/>
        <v>0.71620411817367946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61</v>
      </c>
      <c r="B43" s="11">
        <v>2</v>
      </c>
      <c r="C43" s="11">
        <v>4</v>
      </c>
      <c r="D43" s="11">
        <v>4</v>
      </c>
      <c r="E43" s="11"/>
      <c r="F43" s="1">
        <v>16</v>
      </c>
      <c r="G43" s="1">
        <v>5</v>
      </c>
      <c r="H43" s="1"/>
      <c r="I43" s="1">
        <v>11</v>
      </c>
      <c r="J43" s="1">
        <v>14</v>
      </c>
      <c r="K43" s="80">
        <f t="shared" si="0"/>
        <v>46</v>
      </c>
      <c r="L43" s="81">
        <f t="shared" si="1"/>
        <v>2.0590868397493285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88" t="s">
        <v>62</v>
      </c>
      <c r="B44" s="11">
        <v>2</v>
      </c>
      <c r="C44" s="11">
        <v>4</v>
      </c>
      <c r="D44" s="11">
        <v>4</v>
      </c>
      <c r="E44" s="11"/>
      <c r="F44" s="1">
        <v>8</v>
      </c>
      <c r="G44" s="1">
        <v>10</v>
      </c>
      <c r="H44" s="1">
        <v>8</v>
      </c>
      <c r="I44" s="1">
        <v>15</v>
      </c>
      <c r="J44" s="1">
        <v>10</v>
      </c>
      <c r="K44" s="80">
        <f t="shared" si="0"/>
        <v>51</v>
      </c>
      <c r="L44" s="81">
        <f t="shared" si="1"/>
        <v>2.2829006266786034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88" t="s">
        <v>63</v>
      </c>
      <c r="B45" s="11">
        <v>3</v>
      </c>
      <c r="C45" s="11">
        <v>4</v>
      </c>
      <c r="D45" s="11">
        <v>3</v>
      </c>
      <c r="E45" s="11"/>
      <c r="F45" s="1">
        <v>8</v>
      </c>
      <c r="G45" s="1">
        <v>5</v>
      </c>
      <c r="H45" s="1">
        <v>2</v>
      </c>
      <c r="I45" s="1">
        <v>5</v>
      </c>
      <c r="J45" s="1">
        <v>5</v>
      </c>
      <c r="K45" s="80">
        <f t="shared" si="0"/>
        <v>25</v>
      </c>
      <c r="L45" s="81">
        <f t="shared" si="1"/>
        <v>1.1190689346463742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117</v>
      </c>
      <c r="B46" s="11">
        <v>3</v>
      </c>
      <c r="C46" s="11">
        <v>4</v>
      </c>
      <c r="D46" s="11">
        <v>3</v>
      </c>
      <c r="E46" s="11"/>
      <c r="F46" s="1">
        <v>27</v>
      </c>
      <c r="G46" s="1">
        <v>17</v>
      </c>
      <c r="H46" s="1">
        <v>10</v>
      </c>
      <c r="I46" s="1">
        <v>5</v>
      </c>
      <c r="J46" s="1">
        <v>39</v>
      </c>
      <c r="K46" s="80">
        <f t="shared" si="0"/>
        <v>98</v>
      </c>
      <c r="L46" s="81">
        <f t="shared" si="1"/>
        <v>4.3867502238137863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3" t="s">
        <v>67</v>
      </c>
      <c r="B47" s="60"/>
      <c r="C47" s="60"/>
      <c r="D47" s="60"/>
      <c r="E47" s="60"/>
      <c r="F47" s="84"/>
      <c r="G47" s="84"/>
      <c r="H47" s="84"/>
      <c r="I47" s="84"/>
      <c r="J47" s="84"/>
      <c r="K47" s="85">
        <f t="shared" si="0"/>
        <v>0</v>
      </c>
      <c r="L47" s="86">
        <f t="shared" si="1"/>
        <v>0</v>
      </c>
      <c r="M47" s="87"/>
      <c r="N47" s="86"/>
      <c r="O47" s="87"/>
      <c r="P47" s="86"/>
      <c r="Q47" s="87"/>
      <c r="R47" s="86"/>
      <c r="S47" s="87"/>
      <c r="T47" s="86"/>
      <c r="U47" s="87"/>
      <c r="V47" s="86"/>
    </row>
    <row r="48" spans="1:22" ht="11.1" customHeight="1" x14ac:dyDescent="0.2">
      <c r="A48" s="28" t="s">
        <v>68</v>
      </c>
      <c r="B48" s="11"/>
      <c r="C48" s="11"/>
      <c r="D48" s="11"/>
      <c r="E48" s="11"/>
      <c r="F48" s="1"/>
      <c r="G48" s="1"/>
      <c r="H48" s="1"/>
      <c r="I48" s="1"/>
      <c r="J48" s="1"/>
      <c r="K48" s="80">
        <f t="shared" si="0"/>
        <v>0</v>
      </c>
      <c r="L48" s="81">
        <f t="shared" si="1"/>
        <v>0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88" t="s">
        <v>69</v>
      </c>
      <c r="B49" s="11">
        <v>1</v>
      </c>
      <c r="C49" s="11">
        <v>3</v>
      </c>
      <c r="D49" s="11">
        <v>4</v>
      </c>
      <c r="E49" s="11"/>
      <c r="F49" s="1"/>
      <c r="G49" s="1">
        <v>2</v>
      </c>
      <c r="H49" s="1">
        <v>1</v>
      </c>
      <c r="I49" s="1">
        <v>2</v>
      </c>
      <c r="J49" s="1">
        <v>1</v>
      </c>
      <c r="K49" s="80">
        <f t="shared" si="0"/>
        <v>6</v>
      </c>
      <c r="L49" s="81">
        <f t="shared" si="1"/>
        <v>0.26857654431512984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8" t="s">
        <v>71</v>
      </c>
      <c r="B50" s="11">
        <v>2</v>
      </c>
      <c r="C50" s="11">
        <v>2</v>
      </c>
      <c r="D50" s="11">
        <v>4</v>
      </c>
      <c r="E50" s="11"/>
      <c r="F50" s="1"/>
      <c r="G50" s="1"/>
      <c r="H50" s="1">
        <v>1</v>
      </c>
      <c r="I50" s="1">
        <v>1</v>
      </c>
      <c r="J50" s="1"/>
      <c r="K50" s="80">
        <f t="shared" si="0"/>
        <v>2</v>
      </c>
      <c r="L50" s="81">
        <f t="shared" si="1"/>
        <v>8.9525514771709933E-2</v>
      </c>
      <c r="M50" s="82"/>
      <c r="N50" s="81"/>
      <c r="O50" s="82"/>
      <c r="P50" s="81"/>
      <c r="Q50" s="82"/>
      <c r="R50" s="81"/>
      <c r="S50" s="82"/>
      <c r="T50" s="81"/>
      <c r="U50" s="82"/>
      <c r="V50" s="81"/>
    </row>
    <row r="51" spans="1:22" ht="11.1" customHeight="1" x14ac:dyDescent="0.2">
      <c r="A51" s="88" t="s">
        <v>76</v>
      </c>
      <c r="B51" s="11">
        <v>1</v>
      </c>
      <c r="C51" s="11">
        <v>1</v>
      </c>
      <c r="D51" s="11">
        <v>3</v>
      </c>
      <c r="E51" s="11"/>
      <c r="F51" s="1">
        <v>2</v>
      </c>
      <c r="G51" s="1"/>
      <c r="H51" s="1">
        <v>3</v>
      </c>
      <c r="I51" s="1">
        <v>1</v>
      </c>
      <c r="J51" s="1">
        <v>1</v>
      </c>
      <c r="K51" s="80">
        <f t="shared" si="0"/>
        <v>7</v>
      </c>
      <c r="L51" s="81">
        <f t="shared" si="1"/>
        <v>0.31333930170098478</v>
      </c>
      <c r="M51" s="82"/>
      <c r="N51" s="81"/>
      <c r="O51" s="82"/>
      <c r="P51" s="81"/>
      <c r="Q51" s="82"/>
      <c r="R51" s="81"/>
      <c r="S51" s="82"/>
      <c r="T51" s="81"/>
      <c r="U51" s="82"/>
      <c r="V51" s="81"/>
    </row>
    <row r="52" spans="1:22" ht="11.1" customHeight="1" x14ac:dyDescent="0.2">
      <c r="A52" s="88" t="s">
        <v>77</v>
      </c>
      <c r="B52" s="11">
        <v>1</v>
      </c>
      <c r="C52" s="11">
        <v>1</v>
      </c>
      <c r="D52" s="11">
        <v>3</v>
      </c>
      <c r="E52" s="11"/>
      <c r="F52" s="1"/>
      <c r="G52" s="1">
        <v>2</v>
      </c>
      <c r="H52" s="1">
        <v>2</v>
      </c>
      <c r="I52" s="1">
        <v>2</v>
      </c>
      <c r="J52" s="1">
        <v>1</v>
      </c>
      <c r="K52" s="80">
        <f t="shared" si="0"/>
        <v>7</v>
      </c>
      <c r="L52" s="81">
        <f t="shared" si="1"/>
        <v>0.31333930170098478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8" t="s">
        <v>79</v>
      </c>
      <c r="B53" s="11">
        <v>1</v>
      </c>
      <c r="C53" s="11">
        <v>1</v>
      </c>
      <c r="D53" s="11">
        <v>3</v>
      </c>
      <c r="E53" s="11"/>
      <c r="F53" s="1">
        <v>10</v>
      </c>
      <c r="G53" s="1">
        <v>2</v>
      </c>
      <c r="H53" s="1"/>
      <c r="I53" s="1">
        <v>5</v>
      </c>
      <c r="J53" s="1">
        <v>6</v>
      </c>
      <c r="K53" s="80">
        <f t="shared" si="0"/>
        <v>23</v>
      </c>
      <c r="L53" s="81">
        <f t="shared" si="1"/>
        <v>1.0295434198746642</v>
      </c>
      <c r="M53" s="82"/>
      <c r="N53" s="81"/>
      <c r="O53" s="82"/>
      <c r="P53" s="81"/>
      <c r="Q53" s="82"/>
      <c r="R53" s="81"/>
      <c r="S53" s="82"/>
      <c r="T53" s="81"/>
      <c r="U53" s="82"/>
      <c r="V53" s="81"/>
    </row>
    <row r="54" spans="1:22" ht="11.1" customHeight="1" x14ac:dyDescent="0.2">
      <c r="A54" s="88" t="s">
        <v>81</v>
      </c>
      <c r="B54" s="11">
        <v>1</v>
      </c>
      <c r="C54" s="11">
        <v>1</v>
      </c>
      <c r="D54" s="11">
        <v>2</v>
      </c>
      <c r="E54" s="11"/>
      <c r="F54" s="1"/>
      <c r="G54" s="1"/>
      <c r="H54" s="1"/>
      <c r="I54" s="1">
        <v>1</v>
      </c>
      <c r="J54" s="1"/>
      <c r="K54" s="80">
        <f t="shared" si="0"/>
        <v>1</v>
      </c>
      <c r="L54" s="89">
        <f t="shared" si="1"/>
        <v>4.4762757385854966E-2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83</v>
      </c>
      <c r="B55" s="11"/>
      <c r="C55" s="11"/>
      <c r="D55" s="11"/>
      <c r="E55" s="11"/>
      <c r="F55" s="1"/>
      <c r="G55" s="1">
        <v>1</v>
      </c>
      <c r="H55" s="1"/>
      <c r="I55" s="1"/>
      <c r="J55" s="1"/>
      <c r="K55" s="80">
        <f t="shared" si="0"/>
        <v>1</v>
      </c>
      <c r="L55" s="89">
        <f t="shared" si="1"/>
        <v>4.4762757385854966E-2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120</v>
      </c>
      <c r="B56" s="11">
        <v>3</v>
      </c>
      <c r="C56" s="11">
        <v>4</v>
      </c>
      <c r="D56" s="11">
        <v>4</v>
      </c>
      <c r="E56" s="11"/>
      <c r="F56" s="1">
        <v>4</v>
      </c>
      <c r="G56" s="1"/>
      <c r="H56" s="1"/>
      <c r="I56" s="1">
        <v>2</v>
      </c>
      <c r="J56" s="1">
        <v>5</v>
      </c>
      <c r="K56" s="80">
        <f t="shared" si="0"/>
        <v>11</v>
      </c>
      <c r="L56" s="81">
        <f t="shared" si="1"/>
        <v>0.49239033124440468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89</v>
      </c>
      <c r="B57" s="11">
        <v>2</v>
      </c>
      <c r="C57" s="11">
        <v>5</v>
      </c>
      <c r="D57" s="11">
        <v>4</v>
      </c>
      <c r="E57" s="11"/>
      <c r="F57" s="1">
        <v>1</v>
      </c>
      <c r="G57" s="1"/>
      <c r="H57" s="1"/>
      <c r="I57" s="1">
        <v>1</v>
      </c>
      <c r="J57" s="1"/>
      <c r="K57" s="80">
        <f t="shared" si="0"/>
        <v>2</v>
      </c>
      <c r="L57" s="81">
        <f t="shared" si="1"/>
        <v>8.9525514771709933E-2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88" t="s">
        <v>90</v>
      </c>
      <c r="B58" s="11">
        <v>2</v>
      </c>
      <c r="C58" s="11">
        <v>5</v>
      </c>
      <c r="D58" s="11">
        <v>3</v>
      </c>
      <c r="E58" s="11"/>
      <c r="F58" s="1">
        <v>1</v>
      </c>
      <c r="G58" s="1">
        <v>4</v>
      </c>
      <c r="H58" s="1">
        <v>3</v>
      </c>
      <c r="I58" s="1">
        <v>2</v>
      </c>
      <c r="J58" s="1">
        <v>9</v>
      </c>
      <c r="K58" s="80">
        <f t="shared" si="0"/>
        <v>19</v>
      </c>
      <c r="L58" s="81">
        <f t="shared" si="1"/>
        <v>0.85049239033124435</v>
      </c>
      <c r="M58" s="82"/>
      <c r="N58" s="81"/>
      <c r="O58" s="82"/>
      <c r="P58" s="81"/>
      <c r="Q58" s="82"/>
      <c r="R58" s="81"/>
      <c r="S58" s="82"/>
      <c r="T58" s="81"/>
      <c r="U58" s="82"/>
      <c r="V58" s="81"/>
    </row>
    <row r="59" spans="1:22" ht="11.1" customHeight="1" x14ac:dyDescent="0.2">
      <c r="A59" s="88" t="s">
        <v>137</v>
      </c>
      <c r="B59" s="11">
        <v>3</v>
      </c>
      <c r="C59" s="11">
        <v>5</v>
      </c>
      <c r="D59" s="11">
        <v>3</v>
      </c>
      <c r="E59" s="11"/>
      <c r="F59" s="1">
        <v>1</v>
      </c>
      <c r="G59" s="1">
        <v>13</v>
      </c>
      <c r="H59" s="1"/>
      <c r="I59" s="1"/>
      <c r="J59" s="1"/>
      <c r="K59" s="80">
        <f t="shared" si="0"/>
        <v>14</v>
      </c>
      <c r="L59" s="81">
        <f t="shared" si="1"/>
        <v>0.62667860340196957</v>
      </c>
      <c r="M59" s="82"/>
      <c r="N59" s="81"/>
      <c r="O59" s="82"/>
      <c r="P59" s="81"/>
      <c r="Q59" s="82"/>
      <c r="R59" s="81"/>
      <c r="S59" s="82"/>
      <c r="T59" s="81"/>
      <c r="U59" s="82"/>
      <c r="V59" s="81"/>
    </row>
    <row r="60" spans="1:22" ht="11.1" customHeight="1" x14ac:dyDescent="0.2">
      <c r="A60" s="88" t="s">
        <v>138</v>
      </c>
      <c r="B60" s="11">
        <v>2</v>
      </c>
      <c r="C60" s="11">
        <v>5</v>
      </c>
      <c r="D60" s="11">
        <v>3</v>
      </c>
      <c r="E60" s="11"/>
      <c r="F60" s="1">
        <v>32</v>
      </c>
      <c r="G60" s="1"/>
      <c r="H60" s="1">
        <v>6</v>
      </c>
      <c r="I60" s="1">
        <v>5</v>
      </c>
      <c r="J60" s="1">
        <v>11</v>
      </c>
      <c r="K60" s="80">
        <f t="shared" si="0"/>
        <v>54</v>
      </c>
      <c r="L60" s="81">
        <f t="shared" si="1"/>
        <v>2.4171888988361685</v>
      </c>
      <c r="M60" s="82"/>
      <c r="N60" s="81"/>
      <c r="O60" s="82"/>
      <c r="P60" s="81"/>
      <c r="Q60" s="82"/>
      <c r="R60" s="81"/>
      <c r="S60" s="82"/>
      <c r="T60" s="81"/>
      <c r="U60" s="82"/>
      <c r="V60" s="81"/>
    </row>
    <row r="61" spans="1:22" ht="11.1" customHeight="1" x14ac:dyDescent="0.2">
      <c r="A61" s="83" t="s">
        <v>94</v>
      </c>
      <c r="B61" s="60"/>
      <c r="C61" s="60"/>
      <c r="D61" s="60"/>
      <c r="E61" s="60"/>
      <c r="F61" s="84"/>
      <c r="G61" s="84"/>
      <c r="H61" s="84"/>
      <c r="I61" s="84"/>
      <c r="J61" s="84"/>
      <c r="K61" s="85">
        <f t="shared" si="0"/>
        <v>0</v>
      </c>
      <c r="L61" s="86">
        <f t="shared" si="1"/>
        <v>0</v>
      </c>
      <c r="M61" s="87"/>
      <c r="N61" s="86"/>
      <c r="O61" s="87"/>
      <c r="P61" s="86"/>
      <c r="Q61" s="87"/>
      <c r="R61" s="86"/>
      <c r="S61" s="87"/>
      <c r="T61" s="86"/>
      <c r="U61" s="87"/>
      <c r="V61" s="86"/>
    </row>
    <row r="62" spans="1:22" ht="11.1" customHeight="1" x14ac:dyDescent="0.2">
      <c r="A62" s="28" t="s">
        <v>95</v>
      </c>
      <c r="B62" s="11"/>
      <c r="C62" s="11"/>
      <c r="D62" s="11"/>
      <c r="E62" s="11"/>
      <c r="F62" s="1"/>
      <c r="G62" s="1"/>
      <c r="H62" s="1"/>
      <c r="I62" s="1"/>
      <c r="J62" s="1"/>
      <c r="K62" s="80">
        <f t="shared" si="0"/>
        <v>0</v>
      </c>
      <c r="L62" s="81">
        <f t="shared" si="1"/>
        <v>0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29" t="s">
        <v>139</v>
      </c>
      <c r="B63" s="11"/>
      <c r="C63" s="11">
        <v>3</v>
      </c>
      <c r="D63" s="11"/>
      <c r="E63" s="11"/>
      <c r="F63" s="1"/>
      <c r="G63" s="1">
        <v>2</v>
      </c>
      <c r="H63" s="1">
        <v>1</v>
      </c>
      <c r="I63" s="1"/>
      <c r="J63" s="1"/>
      <c r="K63" s="80">
        <f t="shared" si="0"/>
        <v>3</v>
      </c>
      <c r="L63" s="81">
        <f t="shared" si="1"/>
        <v>0.13428827215756492</v>
      </c>
      <c r="M63" s="82"/>
      <c r="N63" s="81"/>
      <c r="O63" s="82"/>
      <c r="P63" s="81"/>
      <c r="Q63" s="82"/>
      <c r="R63" s="81"/>
      <c r="S63" s="82"/>
      <c r="T63" s="81"/>
      <c r="U63" s="82"/>
      <c r="V63" s="81"/>
    </row>
    <row r="64" spans="1:22" ht="11.1" customHeight="1" x14ac:dyDescent="0.2">
      <c r="A64" s="88" t="s">
        <v>124</v>
      </c>
      <c r="B64" s="11">
        <v>1</v>
      </c>
      <c r="C64" s="11">
        <v>3</v>
      </c>
      <c r="D64" s="11">
        <v>2</v>
      </c>
      <c r="E64" s="11"/>
      <c r="F64" s="1">
        <v>12</v>
      </c>
      <c r="G64" s="1">
        <v>9</v>
      </c>
      <c r="H64" s="1">
        <v>4</v>
      </c>
      <c r="I64" s="1">
        <v>4</v>
      </c>
      <c r="J64" s="1"/>
      <c r="K64" s="80">
        <f t="shared" si="0"/>
        <v>29</v>
      </c>
      <c r="L64" s="81">
        <f t="shared" si="1"/>
        <v>1.2981199641897943</v>
      </c>
      <c r="M64" s="82"/>
      <c r="N64" s="81"/>
      <c r="O64" s="82"/>
      <c r="P64" s="81"/>
      <c r="Q64" s="82"/>
      <c r="R64" s="81"/>
      <c r="S64" s="82"/>
      <c r="T64" s="81"/>
      <c r="U64" s="82"/>
      <c r="V64" s="81"/>
    </row>
    <row r="65" spans="1:22" ht="11.1" customHeight="1" x14ac:dyDescent="0.2">
      <c r="A65" s="88" t="s">
        <v>125</v>
      </c>
      <c r="B65" s="11">
        <v>2</v>
      </c>
      <c r="C65" s="11"/>
      <c r="D65" s="11">
        <v>2</v>
      </c>
      <c r="E65" s="11"/>
      <c r="F65" s="1"/>
      <c r="G65" s="1"/>
      <c r="H65" s="1"/>
      <c r="I65" s="1"/>
      <c r="J65" s="1"/>
      <c r="K65" s="80" t="s">
        <v>143</v>
      </c>
      <c r="L65" s="81"/>
      <c r="M65" s="82"/>
      <c r="N65" s="81"/>
      <c r="O65" s="82"/>
      <c r="P65" s="81"/>
      <c r="Q65" s="82"/>
      <c r="R65" s="81"/>
      <c r="S65" s="82"/>
      <c r="T65" s="81"/>
      <c r="U65" s="82"/>
      <c r="V65" s="81"/>
    </row>
    <row r="66" spans="1:22" ht="11.1" customHeight="1" x14ac:dyDescent="0.2">
      <c r="A66" s="88" t="s">
        <v>97</v>
      </c>
      <c r="B66" s="11">
        <v>1</v>
      </c>
      <c r="C66" s="11">
        <v>1</v>
      </c>
      <c r="D66" s="11">
        <v>2</v>
      </c>
      <c r="E66" s="11"/>
      <c r="F66" s="1">
        <v>1</v>
      </c>
      <c r="G66" s="1"/>
      <c r="H66" s="1"/>
      <c r="I66" s="1"/>
      <c r="J66" s="1"/>
      <c r="K66" s="80">
        <f t="shared" si="0"/>
        <v>1</v>
      </c>
      <c r="L66" s="89">
        <f t="shared" si="1"/>
        <v>4.4762757385854966E-2</v>
      </c>
      <c r="M66" s="82"/>
      <c r="N66" s="81"/>
      <c r="O66" s="82"/>
      <c r="P66" s="81"/>
      <c r="Q66" s="82"/>
      <c r="R66" s="81"/>
      <c r="S66" s="82"/>
      <c r="T66" s="81"/>
      <c r="U66" s="82"/>
      <c r="V66" s="81"/>
    </row>
    <row r="67" spans="1:22" ht="11.1" customHeight="1" x14ac:dyDescent="0.2">
      <c r="A67" s="88" t="s">
        <v>98</v>
      </c>
      <c r="B67" s="11">
        <v>1</v>
      </c>
      <c r="C67" s="11">
        <v>2</v>
      </c>
      <c r="D67" s="11">
        <v>1</v>
      </c>
      <c r="E67" s="11"/>
      <c r="F67" s="1">
        <v>318</v>
      </c>
      <c r="G67" s="1">
        <v>202</v>
      </c>
      <c r="H67" s="1">
        <v>155</v>
      </c>
      <c r="I67" s="1">
        <v>100</v>
      </c>
      <c r="J67" s="1">
        <v>255</v>
      </c>
      <c r="K67" s="80">
        <f t="shared" si="0"/>
        <v>1030</v>
      </c>
      <c r="L67" s="81">
        <f t="shared" si="1"/>
        <v>46.105640107430617</v>
      </c>
      <c r="M67" s="82"/>
      <c r="N67" s="81"/>
      <c r="O67" s="82"/>
      <c r="P67" s="81"/>
      <c r="Q67" s="82"/>
      <c r="R67" s="81"/>
      <c r="S67" s="82"/>
      <c r="T67" s="81"/>
      <c r="U67" s="82"/>
      <c r="V67" s="81"/>
    </row>
    <row r="68" spans="1:22" ht="11.1" customHeight="1" x14ac:dyDescent="0.2">
      <c r="A68" s="88" t="s">
        <v>100</v>
      </c>
      <c r="B68" s="11">
        <v>2</v>
      </c>
      <c r="C68" s="11">
        <v>3</v>
      </c>
      <c r="D68" s="11">
        <v>3</v>
      </c>
      <c r="E68" s="11"/>
      <c r="F68" s="1"/>
      <c r="G68" s="1"/>
      <c r="H68" s="1"/>
      <c r="I68" s="1"/>
      <c r="J68" s="1">
        <v>2</v>
      </c>
      <c r="K68" s="80">
        <f t="shared" si="0"/>
        <v>2</v>
      </c>
      <c r="L68" s="81">
        <f t="shared" si="1"/>
        <v>8.9525514771709933E-2</v>
      </c>
      <c r="M68" s="82"/>
      <c r="N68" s="81"/>
      <c r="O68" s="82"/>
      <c r="P68" s="81"/>
      <c r="Q68" s="82"/>
      <c r="R68" s="81"/>
      <c r="S68" s="82"/>
      <c r="T68" s="81"/>
      <c r="U68" s="82"/>
      <c r="V68" s="81"/>
    </row>
    <row r="69" spans="1:22" ht="11.1" customHeight="1" x14ac:dyDescent="0.2">
      <c r="A69" s="36" t="s">
        <v>106</v>
      </c>
      <c r="B69" s="12"/>
      <c r="C69" s="12"/>
      <c r="D69" s="12"/>
      <c r="E69" s="12"/>
      <c r="F69" s="2"/>
      <c r="G69" s="2"/>
      <c r="H69" s="2"/>
      <c r="I69" s="2"/>
      <c r="J69" s="2"/>
      <c r="K69" s="48">
        <v>37</v>
      </c>
      <c r="L69" s="37"/>
      <c r="M69" s="2"/>
      <c r="N69" s="37"/>
      <c r="O69" s="2"/>
      <c r="P69" s="37"/>
      <c r="Q69" s="2"/>
      <c r="R69" s="37"/>
      <c r="S69" s="2"/>
      <c r="T69" s="37"/>
      <c r="U69" s="2"/>
      <c r="V69" s="37"/>
    </row>
    <row r="70" spans="1:22" ht="11.1" customHeight="1" x14ac:dyDescent="0.2">
      <c r="A70" s="27" t="s">
        <v>107</v>
      </c>
      <c r="B70" s="11"/>
      <c r="C70" s="11"/>
      <c r="D70" s="11"/>
      <c r="E70" s="11"/>
      <c r="F70" s="1"/>
      <c r="G70" s="1"/>
      <c r="H70" s="1"/>
      <c r="I70" s="1"/>
      <c r="J70" s="1"/>
      <c r="K70" s="46">
        <v>40</v>
      </c>
      <c r="L70" s="30"/>
      <c r="M70" s="1"/>
      <c r="N70" s="30"/>
      <c r="O70" s="1"/>
      <c r="P70" s="30"/>
      <c r="Q70" s="1"/>
      <c r="R70" s="30"/>
      <c r="S70" s="1"/>
      <c r="T70" s="30"/>
      <c r="U70" s="1"/>
      <c r="V70" s="30"/>
    </row>
    <row r="71" spans="1:22" ht="11.1" customHeight="1" x14ac:dyDescent="0.2">
      <c r="A71" s="27" t="s">
        <v>102</v>
      </c>
      <c r="B71" s="11"/>
      <c r="C71" s="11"/>
      <c r="D71" s="11"/>
      <c r="E71" s="11"/>
      <c r="F71" s="1">
        <f t="shared" ref="F71:L71" si="2">SUM(F5:F68)</f>
        <v>621</v>
      </c>
      <c r="G71" s="1">
        <f t="shared" si="2"/>
        <v>403</v>
      </c>
      <c r="H71" s="1">
        <f t="shared" si="2"/>
        <v>343</v>
      </c>
      <c r="I71" s="1">
        <f t="shared" si="2"/>
        <v>317</v>
      </c>
      <c r="J71" s="1">
        <f t="shared" si="2"/>
        <v>550</v>
      </c>
      <c r="K71" s="46">
        <f t="shared" si="2"/>
        <v>2234</v>
      </c>
      <c r="L71" s="31">
        <f t="shared" si="2"/>
        <v>99.999999999999972</v>
      </c>
      <c r="M71" s="1"/>
      <c r="N71" s="31"/>
      <c r="O71" s="1"/>
      <c r="P71" s="31"/>
      <c r="Q71" s="1"/>
      <c r="R71" s="31"/>
      <c r="S71" s="1"/>
      <c r="T71" s="31"/>
      <c r="U71" s="1"/>
      <c r="V71" s="31"/>
    </row>
    <row r="72" spans="1:22" ht="11.1" customHeight="1" x14ac:dyDescent="0.2">
      <c r="A72" s="39" t="s">
        <v>108</v>
      </c>
      <c r="B72" s="13"/>
      <c r="C72" s="13"/>
      <c r="D72" s="13"/>
      <c r="E72" s="13"/>
      <c r="F72" s="3"/>
      <c r="G72" s="3"/>
      <c r="H72" s="3"/>
      <c r="I72" s="3"/>
      <c r="J72" s="3"/>
      <c r="K72" s="49">
        <f>+K71</f>
        <v>2234</v>
      </c>
      <c r="L72" s="40"/>
      <c r="M72" s="3">
        <v>0</v>
      </c>
      <c r="N72" s="40"/>
      <c r="O72" s="3">
        <v>0</v>
      </c>
      <c r="P72" s="40"/>
      <c r="Q72" s="3">
        <v>0</v>
      </c>
      <c r="R72" s="40"/>
      <c r="S72" s="3">
        <v>0</v>
      </c>
      <c r="T72" s="40"/>
      <c r="U72" s="3">
        <v>0</v>
      </c>
      <c r="V72" s="40"/>
    </row>
    <row r="73" spans="1:22" ht="11.1" customHeight="1" x14ac:dyDescent="0.2"/>
    <row r="74" spans="1:22" ht="11.1" customHeight="1" x14ac:dyDescent="0.2"/>
    <row r="75" spans="1:22" ht="11.1" customHeight="1" x14ac:dyDescent="0.2"/>
    <row r="76" spans="1:22" ht="11.1" customHeight="1" x14ac:dyDescent="0.2"/>
    <row r="77" spans="1:22" ht="11.1" customHeight="1" x14ac:dyDescent="0.2"/>
    <row r="78" spans="1:22" ht="11.1" customHeight="1" x14ac:dyDescent="0.2"/>
    <row r="79" spans="1:22" ht="11.1" customHeight="1" x14ac:dyDescent="0.2"/>
    <row r="80" spans="1:22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</sheetData>
  <conditionalFormatting sqref="L2">
    <cfRule type="cellIs" dxfId="11" priority="1" stopIfTrue="1" operator="between">
      <formula>100</formula>
      <formula>93</formula>
    </cfRule>
    <cfRule type="cellIs" dxfId="10" priority="2" stopIfTrue="1" operator="between">
      <formula>92</formula>
      <formula>70</formula>
    </cfRule>
    <cfRule type="cellIs" dxfId="9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O2331"/>
  <sheetViews>
    <sheetView showZeros="0" zoomScale="110" zoomScaleNormal="110" workbookViewId="0">
      <selection activeCell="A3" sqref="A1:XFD3"/>
    </sheetView>
  </sheetViews>
  <sheetFormatPr defaultRowHeight="12.75" x14ac:dyDescent="0.2"/>
  <cols>
    <col min="1" max="1" width="23" style="14" customWidth="1"/>
    <col min="2" max="2" width="2.5703125" style="14" customWidth="1"/>
    <col min="3" max="3" width="2.28515625" style="14" customWidth="1"/>
    <col min="4" max="4" width="2.42578125" style="14" customWidth="1"/>
    <col min="5" max="5" width="2.5703125" style="14" customWidth="1"/>
    <col min="6" max="6" width="6.85546875" style="15" customWidth="1"/>
    <col min="7" max="7" width="6.140625" style="15" customWidth="1"/>
    <col min="8" max="8" width="6.42578125" style="15" customWidth="1"/>
    <col min="9" max="10" width="6.5703125" style="15" customWidth="1"/>
    <col min="11" max="11" width="8.42578125" style="47" customWidth="1"/>
    <col min="12" max="12" width="7.7109375" style="16" customWidth="1"/>
    <col min="13" max="13" width="8.42578125" style="15" customWidth="1"/>
    <col min="14" max="14" width="7.7109375" style="16" customWidth="1"/>
    <col min="15" max="15" width="8.42578125" style="15" customWidth="1"/>
    <col min="16" max="16" width="7.7109375" style="16" customWidth="1"/>
    <col min="17" max="17" width="8.42578125" style="15" customWidth="1"/>
    <col min="18" max="18" width="7.7109375" style="16" customWidth="1"/>
    <col min="19" max="19" width="8.42578125" style="15" customWidth="1"/>
    <col min="20" max="20" width="7.7109375" style="16" customWidth="1"/>
    <col min="21" max="21" width="8.42578125" style="15" customWidth="1"/>
    <col min="22" max="22" width="7.7109375" style="16" customWidth="1"/>
    <col min="23" max="41" width="3.7109375" style="4" customWidth="1"/>
    <col min="42" max="16384" width="9.140625" style="14"/>
  </cols>
  <sheetData>
    <row r="1" spans="1:41" s="63" customFormat="1" ht="24.75" customHeight="1" x14ac:dyDescent="0.2">
      <c r="A1" s="64" t="s">
        <v>164</v>
      </c>
      <c r="B1" s="65"/>
      <c r="C1" s="66"/>
      <c r="D1" s="67"/>
      <c r="E1" s="75" t="s">
        <v>165</v>
      </c>
      <c r="F1" s="68" t="s">
        <v>176</v>
      </c>
      <c r="G1" s="68"/>
      <c r="H1" s="69"/>
      <c r="I1" s="68"/>
      <c r="J1" s="68"/>
      <c r="K1" s="70"/>
      <c r="L1" s="71"/>
      <c r="M1" s="72"/>
      <c r="N1" s="73"/>
      <c r="O1" s="72"/>
      <c r="P1" s="73"/>
      <c r="Q1" s="72"/>
      <c r="R1" s="73"/>
      <c r="S1" s="72"/>
      <c r="T1" s="73"/>
      <c r="U1" s="72"/>
      <c r="V1" s="73"/>
      <c r="W1" s="74" t="s">
        <v>151</v>
      </c>
      <c r="X1" s="74"/>
      <c r="Y1" s="74"/>
      <c r="Z1" s="74"/>
      <c r="AA1" s="74"/>
      <c r="AB1" s="74"/>
      <c r="AC1" s="74"/>
      <c r="AD1" s="74"/>
      <c r="AE1" s="74"/>
    </row>
    <row r="2" spans="1:41" x14ac:dyDescent="0.2">
      <c r="A2" s="61" t="s">
        <v>175</v>
      </c>
      <c r="B2" s="17"/>
      <c r="C2" s="18"/>
      <c r="D2" s="18"/>
      <c r="E2" s="18"/>
      <c r="F2" s="19"/>
      <c r="G2" s="20"/>
      <c r="H2" s="20"/>
      <c r="I2" s="21"/>
      <c r="J2" s="22"/>
      <c r="K2" s="23" t="s">
        <v>162</v>
      </c>
      <c r="L2" s="62">
        <v>98</v>
      </c>
      <c r="M2" s="24"/>
      <c r="N2" s="25"/>
      <c r="O2" s="24"/>
      <c r="P2" s="25"/>
      <c r="Q2" s="24"/>
      <c r="R2" s="25"/>
      <c r="S2" s="24"/>
      <c r="T2" s="25"/>
      <c r="U2" s="24"/>
      <c r="V2" s="25"/>
      <c r="W2" s="26">
        <f>COUNT(#REF!)</f>
        <v>0</v>
      </c>
      <c r="X2" s="26"/>
      <c r="Y2" s="26">
        <f>COUNT(#REF!)</f>
        <v>0</v>
      </c>
      <c r="Z2" s="26"/>
      <c r="AA2" s="26">
        <f>COUNT(#REF!)</f>
        <v>0</v>
      </c>
      <c r="AB2" s="26"/>
      <c r="AC2" s="26">
        <f>COUNT(#REF!)</f>
        <v>0</v>
      </c>
      <c r="AD2" s="26"/>
      <c r="AE2" s="26">
        <f>COUNT(#REF!)</f>
        <v>0</v>
      </c>
      <c r="AF2" s="5"/>
      <c r="AG2" s="26">
        <f>COUNT(#REF!)</f>
        <v>0</v>
      </c>
      <c r="AH2" s="5"/>
      <c r="AI2" s="26">
        <f>COUNT(#REF!)</f>
        <v>0</v>
      </c>
      <c r="AJ2" s="5"/>
      <c r="AK2" s="26">
        <f>COUNT(#REF!)</f>
        <v>0</v>
      </c>
      <c r="AL2" s="5"/>
      <c r="AM2" s="26">
        <f>COUNT(#REF!)</f>
        <v>0</v>
      </c>
      <c r="AN2" s="5"/>
      <c r="AO2" s="26">
        <f>COUNT(#REF!)</f>
        <v>0</v>
      </c>
    </row>
    <row r="3" spans="1:41" s="32" customFormat="1" x14ac:dyDescent="0.2">
      <c r="A3" s="50"/>
      <c r="B3" s="51"/>
      <c r="C3" s="52"/>
      <c r="D3" s="52"/>
      <c r="E3" s="52"/>
      <c r="F3" s="53" t="s">
        <v>0</v>
      </c>
      <c r="G3" s="54"/>
      <c r="H3" s="54" t="s">
        <v>1</v>
      </c>
      <c r="I3" s="55"/>
      <c r="J3" s="55"/>
      <c r="K3" s="56" t="s">
        <v>145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s="35" customFormat="1" x14ac:dyDescent="0.2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44">
        <v>1</v>
      </c>
      <c r="G4" s="44">
        <v>2</v>
      </c>
      <c r="H4" s="44">
        <v>3</v>
      </c>
      <c r="I4" s="44">
        <v>4</v>
      </c>
      <c r="J4" s="44">
        <v>5</v>
      </c>
      <c r="K4" s="45" t="s">
        <v>7</v>
      </c>
      <c r="L4" s="34" t="s">
        <v>8</v>
      </c>
      <c r="M4" s="33" t="s">
        <v>7</v>
      </c>
      <c r="N4" s="34" t="s">
        <v>8</v>
      </c>
      <c r="O4" s="33" t="s">
        <v>7</v>
      </c>
      <c r="P4" s="34" t="s">
        <v>8</v>
      </c>
      <c r="Q4" s="33" t="s">
        <v>7</v>
      </c>
      <c r="R4" s="34" t="s">
        <v>8</v>
      </c>
      <c r="S4" s="33" t="s">
        <v>7</v>
      </c>
      <c r="T4" s="34" t="s">
        <v>8</v>
      </c>
      <c r="U4" s="33" t="s">
        <v>7</v>
      </c>
      <c r="V4" s="34" t="s">
        <v>8</v>
      </c>
      <c r="W4" s="8">
        <v>1</v>
      </c>
      <c r="X4" s="9" t="s">
        <v>159</v>
      </c>
      <c r="Y4" s="8">
        <v>5</v>
      </c>
      <c r="Z4" s="9" t="s">
        <v>154</v>
      </c>
      <c r="AA4" s="8">
        <v>4</v>
      </c>
      <c r="AB4" s="9" t="s">
        <v>153</v>
      </c>
      <c r="AC4" s="8">
        <v>3</v>
      </c>
      <c r="AD4" s="9" t="s">
        <v>152</v>
      </c>
      <c r="AE4" s="8">
        <v>2</v>
      </c>
      <c r="AF4" s="9" t="s">
        <v>160</v>
      </c>
      <c r="AG4" s="8">
        <v>6</v>
      </c>
      <c r="AH4" s="9" t="s">
        <v>157</v>
      </c>
      <c r="AI4" s="8">
        <v>10</v>
      </c>
      <c r="AJ4" s="9" t="s">
        <v>158</v>
      </c>
      <c r="AK4" s="8">
        <v>9</v>
      </c>
      <c r="AL4" s="7" t="s">
        <v>156</v>
      </c>
      <c r="AM4" s="10">
        <v>8</v>
      </c>
      <c r="AN4" s="7" t="s">
        <v>155</v>
      </c>
      <c r="AO4" s="10">
        <v>7</v>
      </c>
    </row>
    <row r="5" spans="1:41" ht="11.1" customHeight="1" x14ac:dyDescent="0.2">
      <c r="A5" s="83" t="s">
        <v>109</v>
      </c>
      <c r="B5" s="60">
        <v>0</v>
      </c>
      <c r="C5" s="60"/>
      <c r="D5" s="60">
        <v>0</v>
      </c>
      <c r="E5" s="60"/>
      <c r="F5" s="84"/>
      <c r="G5" s="84"/>
      <c r="H5" s="84"/>
      <c r="I5" s="84"/>
      <c r="J5" s="84"/>
      <c r="K5" s="85"/>
      <c r="L5" s="86"/>
      <c r="M5" s="87"/>
      <c r="N5" s="86"/>
      <c r="O5" s="87"/>
      <c r="P5" s="86"/>
      <c r="Q5" s="87"/>
      <c r="R5" s="86"/>
      <c r="S5" s="87"/>
      <c r="T5" s="86"/>
      <c r="U5" s="87"/>
      <c r="V5" s="8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32" customFormat="1" ht="11.1" customHeight="1" x14ac:dyDescent="0.2">
      <c r="A6" s="28" t="s">
        <v>147</v>
      </c>
      <c r="B6" s="11"/>
      <c r="C6" s="11">
        <v>2</v>
      </c>
      <c r="D6" s="11"/>
      <c r="E6" s="11"/>
      <c r="F6" s="1">
        <v>38</v>
      </c>
      <c r="G6" s="1">
        <v>154</v>
      </c>
      <c r="H6" s="1">
        <v>105</v>
      </c>
      <c r="I6" s="1">
        <v>60</v>
      </c>
      <c r="J6" s="1">
        <v>30</v>
      </c>
      <c r="K6" s="80">
        <f>SUM(F6:J6)</f>
        <v>387</v>
      </c>
      <c r="L6" s="81">
        <f>+(K6/K$80)*100</f>
        <v>18.177548144668858</v>
      </c>
      <c r="M6" s="82"/>
      <c r="N6" s="81"/>
      <c r="O6" s="82"/>
      <c r="P6" s="81"/>
      <c r="Q6" s="82"/>
      <c r="R6" s="81"/>
      <c r="S6" s="82"/>
      <c r="T6" s="81"/>
      <c r="U6" s="82"/>
      <c r="V6" s="8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1.1" customHeight="1" x14ac:dyDescent="0.2">
      <c r="A7" s="83" t="s">
        <v>14</v>
      </c>
      <c r="B7" s="60"/>
      <c r="C7" s="60"/>
      <c r="D7" s="60"/>
      <c r="E7" s="60"/>
      <c r="F7" s="84"/>
      <c r="G7" s="84"/>
      <c r="H7" s="84"/>
      <c r="I7" s="84"/>
      <c r="J7" s="84"/>
      <c r="K7" s="85">
        <f t="shared" ref="K7:K70" si="0">SUM(F7:J7)</f>
        <v>0</v>
      </c>
      <c r="L7" s="86">
        <f t="shared" ref="L7:L70" si="1">+(K7/K$80)*100</f>
        <v>0</v>
      </c>
      <c r="M7" s="87"/>
      <c r="N7" s="86"/>
      <c r="O7" s="87"/>
      <c r="P7" s="86"/>
      <c r="Q7" s="87"/>
      <c r="R7" s="86"/>
      <c r="S7" s="87"/>
      <c r="T7" s="86"/>
      <c r="U7" s="87"/>
      <c r="V7" s="86"/>
    </row>
    <row r="8" spans="1:41" ht="11.1" customHeight="1" x14ac:dyDescent="0.2">
      <c r="A8" s="28" t="s">
        <v>134</v>
      </c>
      <c r="B8" s="11"/>
      <c r="C8" s="11">
        <v>3</v>
      </c>
      <c r="D8" s="11"/>
      <c r="E8" s="11"/>
      <c r="F8" s="1"/>
      <c r="G8" s="1"/>
      <c r="H8" s="1"/>
      <c r="I8" s="1"/>
      <c r="J8" s="1"/>
      <c r="K8" s="80">
        <f t="shared" si="0"/>
        <v>0</v>
      </c>
      <c r="L8" s="81">
        <f t="shared" si="1"/>
        <v>0</v>
      </c>
      <c r="M8" s="82"/>
      <c r="N8" s="81"/>
      <c r="O8" s="82"/>
      <c r="P8" s="81"/>
      <c r="Q8" s="82"/>
      <c r="R8" s="81"/>
      <c r="S8" s="82"/>
      <c r="T8" s="81"/>
      <c r="U8" s="82"/>
      <c r="V8" s="81"/>
    </row>
    <row r="9" spans="1:41" s="35" customFormat="1" ht="11.25" customHeight="1" x14ac:dyDescent="0.2">
      <c r="A9" s="88" t="s">
        <v>15</v>
      </c>
      <c r="B9" s="11">
        <v>3</v>
      </c>
      <c r="C9" s="11">
        <v>3</v>
      </c>
      <c r="D9" s="11">
        <v>2</v>
      </c>
      <c r="E9" s="11"/>
      <c r="F9" s="1"/>
      <c r="G9" s="1"/>
      <c r="H9" s="1"/>
      <c r="I9" s="1">
        <v>1</v>
      </c>
      <c r="J9" s="1"/>
      <c r="K9" s="80">
        <f t="shared" si="0"/>
        <v>1</v>
      </c>
      <c r="L9" s="89">
        <f t="shared" si="1"/>
        <v>4.6970408642555195E-2</v>
      </c>
      <c r="M9" s="82"/>
      <c r="N9" s="81"/>
      <c r="O9" s="82"/>
      <c r="P9" s="81"/>
      <c r="Q9" s="82"/>
      <c r="R9" s="81"/>
      <c r="S9" s="82"/>
      <c r="T9" s="81"/>
      <c r="U9" s="82"/>
      <c r="V9" s="8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1.1" customHeight="1" x14ac:dyDescent="0.2">
      <c r="A10" s="88" t="s">
        <v>17</v>
      </c>
      <c r="B10" s="11">
        <v>1</v>
      </c>
      <c r="C10" s="11">
        <v>3</v>
      </c>
      <c r="D10" s="11">
        <v>2</v>
      </c>
      <c r="E10" s="11"/>
      <c r="F10" s="1"/>
      <c r="G10" s="1">
        <v>2</v>
      </c>
      <c r="H10" s="1"/>
      <c r="I10" s="1">
        <v>6</v>
      </c>
      <c r="J10" s="1"/>
      <c r="K10" s="80">
        <f t="shared" si="0"/>
        <v>8</v>
      </c>
      <c r="L10" s="81">
        <f t="shared" si="1"/>
        <v>0.37576326914044156</v>
      </c>
      <c r="M10" s="82"/>
      <c r="N10" s="81"/>
      <c r="O10" s="82"/>
      <c r="P10" s="81"/>
      <c r="Q10" s="82"/>
      <c r="R10" s="81"/>
      <c r="S10" s="82"/>
      <c r="T10" s="81"/>
      <c r="U10" s="82"/>
      <c r="V10" s="81"/>
    </row>
    <row r="11" spans="1:41" ht="11.1" customHeight="1" x14ac:dyDescent="0.2">
      <c r="A11" s="83" t="s">
        <v>18</v>
      </c>
      <c r="B11" s="60"/>
      <c r="C11" s="60"/>
      <c r="D11" s="60"/>
      <c r="E11" s="60"/>
      <c r="F11" s="84"/>
      <c r="G11" s="84"/>
      <c r="H11" s="84"/>
      <c r="I11" s="84"/>
      <c r="J11" s="84"/>
      <c r="K11" s="85">
        <f t="shared" si="0"/>
        <v>0</v>
      </c>
      <c r="L11" s="86">
        <f t="shared" si="1"/>
        <v>0</v>
      </c>
      <c r="M11" s="87"/>
      <c r="N11" s="86"/>
      <c r="O11" s="87"/>
      <c r="P11" s="86"/>
      <c r="Q11" s="87"/>
      <c r="R11" s="86"/>
      <c r="S11" s="87"/>
      <c r="T11" s="86"/>
      <c r="U11" s="87"/>
      <c r="V11" s="86"/>
    </row>
    <row r="12" spans="1:41" ht="11.1" customHeight="1" x14ac:dyDescent="0.2">
      <c r="A12" s="28" t="s">
        <v>135</v>
      </c>
      <c r="B12" s="11"/>
      <c r="C12" s="11"/>
      <c r="D12" s="11"/>
      <c r="E12" s="11"/>
      <c r="F12" s="1"/>
      <c r="G12" s="1"/>
      <c r="H12" s="1"/>
      <c r="I12" s="1"/>
      <c r="J12" s="1"/>
      <c r="K12" s="80">
        <f t="shared" si="0"/>
        <v>0</v>
      </c>
      <c r="L12" s="81">
        <f t="shared" si="1"/>
        <v>0</v>
      </c>
      <c r="M12" s="82"/>
      <c r="N12" s="81"/>
      <c r="O12" s="82"/>
      <c r="P12" s="81"/>
      <c r="Q12" s="82"/>
      <c r="R12" s="81"/>
      <c r="S12" s="82"/>
      <c r="T12" s="81"/>
      <c r="U12" s="82"/>
      <c r="V12" s="81"/>
    </row>
    <row r="13" spans="1:41" ht="11.1" customHeight="1" x14ac:dyDescent="0.2">
      <c r="A13" s="88" t="s">
        <v>110</v>
      </c>
      <c r="B13" s="11">
        <v>1</v>
      </c>
      <c r="C13" s="11">
        <v>1</v>
      </c>
      <c r="D13" s="11">
        <v>2</v>
      </c>
      <c r="E13" s="11"/>
      <c r="F13" s="1">
        <v>15</v>
      </c>
      <c r="G13" s="1">
        <v>4</v>
      </c>
      <c r="H13" s="1">
        <v>5</v>
      </c>
      <c r="I13" s="1"/>
      <c r="J13" s="1">
        <v>3</v>
      </c>
      <c r="K13" s="80">
        <f t="shared" si="0"/>
        <v>27</v>
      </c>
      <c r="L13" s="81">
        <f t="shared" si="1"/>
        <v>1.2682010333489901</v>
      </c>
      <c r="M13" s="82"/>
      <c r="N13" s="81"/>
      <c r="O13" s="82"/>
      <c r="P13" s="81"/>
      <c r="Q13" s="82"/>
      <c r="R13" s="81"/>
      <c r="S13" s="82"/>
      <c r="T13" s="81"/>
      <c r="U13" s="82"/>
      <c r="V13" s="81"/>
    </row>
    <row r="14" spans="1:41" ht="11.1" customHeight="1" x14ac:dyDescent="0.2">
      <c r="A14" s="83" t="s">
        <v>19</v>
      </c>
      <c r="B14" s="60"/>
      <c r="C14" s="60"/>
      <c r="D14" s="60"/>
      <c r="E14" s="60"/>
      <c r="F14" s="84"/>
      <c r="G14" s="84"/>
      <c r="H14" s="84"/>
      <c r="I14" s="84"/>
      <c r="J14" s="84"/>
      <c r="K14" s="85">
        <f t="shared" si="0"/>
        <v>0</v>
      </c>
      <c r="L14" s="86">
        <f t="shared" si="1"/>
        <v>0</v>
      </c>
      <c r="M14" s="87"/>
      <c r="N14" s="86"/>
      <c r="O14" s="87"/>
      <c r="P14" s="86"/>
      <c r="Q14" s="87"/>
      <c r="R14" s="86"/>
      <c r="S14" s="87"/>
      <c r="T14" s="86"/>
      <c r="U14" s="87"/>
      <c r="V14" s="86"/>
    </row>
    <row r="15" spans="1:41" ht="11.1" customHeight="1" x14ac:dyDescent="0.2">
      <c r="A15" s="28" t="s">
        <v>136</v>
      </c>
      <c r="B15" s="11">
        <v>3</v>
      </c>
      <c r="C15" s="11">
        <v>4</v>
      </c>
      <c r="D15" s="11">
        <v>2</v>
      </c>
      <c r="E15" s="11"/>
      <c r="F15" s="1"/>
      <c r="G15" s="1"/>
      <c r="H15" s="1"/>
      <c r="I15" s="1"/>
      <c r="J15" s="1"/>
      <c r="K15" s="80">
        <f t="shared" si="0"/>
        <v>0</v>
      </c>
      <c r="L15" s="81">
        <f t="shared" si="1"/>
        <v>0</v>
      </c>
      <c r="M15" s="82"/>
      <c r="N15" s="81"/>
      <c r="O15" s="82"/>
      <c r="P15" s="81"/>
      <c r="Q15" s="82"/>
      <c r="R15" s="81"/>
      <c r="S15" s="82"/>
      <c r="T15" s="81"/>
      <c r="U15" s="82"/>
      <c r="V15" s="81"/>
    </row>
    <row r="16" spans="1:41" ht="11.1" customHeight="1" x14ac:dyDescent="0.2">
      <c r="A16" s="88" t="s">
        <v>20</v>
      </c>
      <c r="B16" s="11">
        <v>3</v>
      </c>
      <c r="C16" s="11">
        <v>4</v>
      </c>
      <c r="D16" s="11">
        <v>2</v>
      </c>
      <c r="E16" s="11"/>
      <c r="F16" s="1"/>
      <c r="G16" s="1">
        <v>1</v>
      </c>
      <c r="H16" s="1"/>
      <c r="I16" s="1"/>
      <c r="J16" s="1"/>
      <c r="K16" s="80">
        <f t="shared" si="0"/>
        <v>1</v>
      </c>
      <c r="L16" s="89">
        <f t="shared" si="1"/>
        <v>4.6970408642555195E-2</v>
      </c>
      <c r="M16" s="82"/>
      <c r="N16" s="81"/>
      <c r="O16" s="82"/>
      <c r="P16" s="81"/>
      <c r="Q16" s="82"/>
      <c r="R16" s="81"/>
      <c r="S16" s="82"/>
      <c r="T16" s="81"/>
      <c r="U16" s="82"/>
      <c r="V16" s="81"/>
    </row>
    <row r="17" spans="1:22" ht="11.1" customHeight="1" x14ac:dyDescent="0.2">
      <c r="A17" s="88" t="s">
        <v>21</v>
      </c>
      <c r="B17" s="11">
        <v>3</v>
      </c>
      <c r="C17" s="11">
        <v>4</v>
      </c>
      <c r="D17" s="11">
        <v>2</v>
      </c>
      <c r="E17" s="11"/>
      <c r="F17" s="1"/>
      <c r="G17" s="1"/>
      <c r="H17" s="1"/>
      <c r="I17" s="1"/>
      <c r="J17" s="1"/>
      <c r="K17" s="80" t="s">
        <v>143</v>
      </c>
      <c r="L17" s="89"/>
      <c r="M17" s="82"/>
      <c r="N17" s="81"/>
      <c r="O17" s="82"/>
      <c r="P17" s="81"/>
      <c r="Q17" s="82"/>
      <c r="R17" s="81"/>
      <c r="S17" s="82"/>
      <c r="T17" s="81"/>
      <c r="U17" s="82"/>
      <c r="V17" s="81"/>
    </row>
    <row r="18" spans="1:22" ht="11.1" customHeight="1" x14ac:dyDescent="0.2">
      <c r="A18" s="88" t="s">
        <v>23</v>
      </c>
      <c r="B18" s="11">
        <v>3</v>
      </c>
      <c r="C18" s="11">
        <v>4</v>
      </c>
      <c r="D18" s="11">
        <v>3</v>
      </c>
      <c r="E18" s="11"/>
      <c r="F18" s="1">
        <v>1</v>
      </c>
      <c r="G18" s="1"/>
      <c r="H18" s="1"/>
      <c r="I18" s="1"/>
      <c r="J18" s="1"/>
      <c r="K18" s="80">
        <f t="shared" si="0"/>
        <v>1</v>
      </c>
      <c r="L18" s="89">
        <f t="shared" si="1"/>
        <v>4.6970408642555195E-2</v>
      </c>
      <c r="M18" s="82"/>
      <c r="N18" s="81"/>
      <c r="O18" s="82"/>
      <c r="P18" s="81"/>
      <c r="Q18" s="82"/>
      <c r="R18" s="81"/>
      <c r="S18" s="82"/>
      <c r="T18" s="81"/>
      <c r="U18" s="82"/>
      <c r="V18" s="81"/>
    </row>
    <row r="19" spans="1:22" ht="11.1" customHeight="1" x14ac:dyDescent="0.2">
      <c r="A19" s="88" t="s">
        <v>24</v>
      </c>
      <c r="B19" s="11">
        <v>3</v>
      </c>
      <c r="C19" s="11">
        <v>4</v>
      </c>
      <c r="D19" s="11">
        <v>2</v>
      </c>
      <c r="E19" s="11"/>
      <c r="F19" s="1"/>
      <c r="G19" s="1">
        <v>1</v>
      </c>
      <c r="H19" s="1"/>
      <c r="I19" s="1"/>
      <c r="J19" s="1">
        <v>2</v>
      </c>
      <c r="K19" s="80">
        <f t="shared" si="0"/>
        <v>3</v>
      </c>
      <c r="L19" s="81">
        <f t="shared" si="1"/>
        <v>0.14091122592766556</v>
      </c>
      <c r="M19" s="82"/>
      <c r="N19" s="81"/>
      <c r="O19" s="82"/>
      <c r="P19" s="81"/>
      <c r="Q19" s="82"/>
      <c r="R19" s="81"/>
      <c r="S19" s="82"/>
      <c r="T19" s="81"/>
      <c r="U19" s="82"/>
      <c r="V19" s="81"/>
    </row>
    <row r="20" spans="1:22" ht="11.1" customHeight="1" x14ac:dyDescent="0.2">
      <c r="A20" s="83" t="s">
        <v>25</v>
      </c>
      <c r="B20" s="60"/>
      <c r="C20" s="60"/>
      <c r="D20" s="60"/>
      <c r="E20" s="60"/>
      <c r="F20" s="84"/>
      <c r="G20" s="84"/>
      <c r="H20" s="84"/>
      <c r="I20" s="84"/>
      <c r="J20" s="84"/>
      <c r="K20" s="85">
        <f t="shared" si="0"/>
        <v>0</v>
      </c>
      <c r="L20" s="86">
        <f t="shared" si="1"/>
        <v>0</v>
      </c>
      <c r="M20" s="87"/>
      <c r="N20" s="86"/>
      <c r="O20" s="87"/>
      <c r="P20" s="86"/>
      <c r="Q20" s="87"/>
      <c r="R20" s="86"/>
      <c r="S20" s="87"/>
      <c r="T20" s="86"/>
      <c r="U20" s="87"/>
      <c r="V20" s="86"/>
    </row>
    <row r="21" spans="1:22" ht="11.1" customHeight="1" x14ac:dyDescent="0.2">
      <c r="A21" s="28" t="s">
        <v>128</v>
      </c>
      <c r="B21" s="11"/>
      <c r="C21" s="11"/>
      <c r="D21" s="11"/>
      <c r="E21" s="11"/>
      <c r="F21" s="1"/>
      <c r="G21" s="1"/>
      <c r="H21" s="1"/>
      <c r="I21" s="1"/>
      <c r="J21" s="1"/>
      <c r="K21" s="80">
        <f t="shared" si="0"/>
        <v>0</v>
      </c>
      <c r="L21" s="81">
        <f t="shared" si="1"/>
        <v>0</v>
      </c>
      <c r="M21" s="82"/>
      <c r="N21" s="81"/>
      <c r="O21" s="82"/>
      <c r="P21" s="81"/>
      <c r="Q21" s="82"/>
      <c r="R21" s="81"/>
      <c r="S21" s="82"/>
      <c r="T21" s="81"/>
      <c r="U21" s="82"/>
      <c r="V21" s="81"/>
    </row>
    <row r="22" spans="1:22" ht="11.1" customHeight="1" x14ac:dyDescent="0.2">
      <c r="A22" s="88" t="s">
        <v>26</v>
      </c>
      <c r="B22" s="11">
        <v>4</v>
      </c>
      <c r="C22" s="11">
        <v>5</v>
      </c>
      <c r="D22" s="11">
        <v>2</v>
      </c>
      <c r="E22" s="11"/>
      <c r="F22" s="1">
        <v>100</v>
      </c>
      <c r="G22" s="1">
        <v>80</v>
      </c>
      <c r="H22" s="1">
        <v>150</v>
      </c>
      <c r="I22" s="1">
        <v>106</v>
      </c>
      <c r="J22" s="1">
        <v>150</v>
      </c>
      <c r="K22" s="80">
        <f t="shared" si="0"/>
        <v>586</v>
      </c>
      <c r="L22" s="81">
        <f t="shared" si="1"/>
        <v>27.524659464537343</v>
      </c>
      <c r="M22" s="82"/>
      <c r="N22" s="81"/>
      <c r="O22" s="82"/>
      <c r="P22" s="81"/>
      <c r="Q22" s="82"/>
      <c r="R22" s="81"/>
      <c r="S22" s="82"/>
      <c r="T22" s="81"/>
      <c r="U22" s="82"/>
      <c r="V22" s="81"/>
    </row>
    <row r="23" spans="1:22" ht="11.1" customHeight="1" x14ac:dyDescent="0.2">
      <c r="A23" s="83" t="s">
        <v>27</v>
      </c>
      <c r="B23" s="60"/>
      <c r="C23" s="60"/>
      <c r="D23" s="60"/>
      <c r="E23" s="60"/>
      <c r="F23" s="84"/>
      <c r="G23" s="84"/>
      <c r="H23" s="84"/>
      <c r="I23" s="84"/>
      <c r="J23" s="84"/>
      <c r="K23" s="85">
        <f t="shared" si="0"/>
        <v>0</v>
      </c>
      <c r="L23" s="86">
        <f t="shared" si="1"/>
        <v>0</v>
      </c>
      <c r="M23" s="87"/>
      <c r="N23" s="86"/>
      <c r="O23" s="87"/>
      <c r="P23" s="86"/>
      <c r="Q23" s="87"/>
      <c r="R23" s="86"/>
      <c r="S23" s="87"/>
      <c r="T23" s="86"/>
      <c r="U23" s="87"/>
      <c r="V23" s="86"/>
    </row>
    <row r="24" spans="1:22" ht="11.1" customHeight="1" x14ac:dyDescent="0.2">
      <c r="A24" s="28" t="s">
        <v>127</v>
      </c>
      <c r="B24" s="11">
        <v>1</v>
      </c>
      <c r="C24" s="11">
        <v>3</v>
      </c>
      <c r="D24" s="11">
        <v>2</v>
      </c>
      <c r="E24" s="11"/>
      <c r="F24" s="1">
        <v>2</v>
      </c>
      <c r="G24" s="1"/>
      <c r="H24" s="1"/>
      <c r="I24" s="1"/>
      <c r="J24" s="1">
        <v>1</v>
      </c>
      <c r="K24" s="80">
        <f t="shared" si="0"/>
        <v>3</v>
      </c>
      <c r="L24" s="81">
        <f t="shared" si="1"/>
        <v>0.14091122592766556</v>
      </c>
      <c r="M24" s="82"/>
      <c r="N24" s="81"/>
      <c r="O24" s="82"/>
      <c r="P24" s="81"/>
      <c r="Q24" s="82"/>
      <c r="R24" s="81"/>
      <c r="S24" s="82"/>
      <c r="T24" s="81"/>
      <c r="U24" s="82"/>
      <c r="V24" s="81"/>
    </row>
    <row r="25" spans="1:22" ht="11.1" customHeight="1" x14ac:dyDescent="0.2">
      <c r="A25" s="83" t="s">
        <v>29</v>
      </c>
      <c r="B25" s="60"/>
      <c r="C25" s="60"/>
      <c r="D25" s="60"/>
      <c r="E25" s="60"/>
      <c r="F25" s="84"/>
      <c r="G25" s="84"/>
      <c r="H25" s="84"/>
      <c r="I25" s="84"/>
      <c r="J25" s="84"/>
      <c r="K25" s="85">
        <f t="shared" si="0"/>
        <v>0</v>
      </c>
      <c r="L25" s="86">
        <f t="shared" si="1"/>
        <v>0</v>
      </c>
      <c r="M25" s="87"/>
      <c r="N25" s="86"/>
      <c r="O25" s="87"/>
      <c r="P25" s="86"/>
      <c r="Q25" s="87"/>
      <c r="R25" s="86"/>
      <c r="S25" s="87"/>
      <c r="T25" s="86"/>
      <c r="U25" s="87"/>
      <c r="V25" s="86"/>
    </row>
    <row r="26" spans="1:22" ht="11.1" customHeight="1" x14ac:dyDescent="0.2">
      <c r="A26" s="28" t="s">
        <v>129</v>
      </c>
      <c r="B26" s="11"/>
      <c r="C26" s="11"/>
      <c r="D26" s="11"/>
      <c r="E26" s="11"/>
      <c r="F26" s="1"/>
      <c r="G26" s="1"/>
      <c r="H26" s="1"/>
      <c r="I26" s="1"/>
      <c r="J26" s="1"/>
      <c r="K26" s="80">
        <f t="shared" si="0"/>
        <v>0</v>
      </c>
      <c r="L26" s="81">
        <f t="shared" si="1"/>
        <v>0</v>
      </c>
      <c r="M26" s="82"/>
      <c r="N26" s="81"/>
      <c r="O26" s="82"/>
      <c r="P26" s="81"/>
      <c r="Q26" s="82"/>
      <c r="R26" s="81"/>
      <c r="S26" s="82"/>
      <c r="T26" s="81"/>
      <c r="U26" s="82"/>
      <c r="V26" s="81"/>
    </row>
    <row r="27" spans="1:22" ht="11.1" customHeight="1" x14ac:dyDescent="0.2">
      <c r="A27" s="88" t="s">
        <v>30</v>
      </c>
      <c r="B27" s="11">
        <v>5</v>
      </c>
      <c r="C27" s="11">
        <v>2</v>
      </c>
      <c r="D27" s="11">
        <v>3</v>
      </c>
      <c r="E27" s="11"/>
      <c r="F27" s="1">
        <v>3</v>
      </c>
      <c r="G27" s="1">
        <v>9</v>
      </c>
      <c r="H27" s="1">
        <v>33</v>
      </c>
      <c r="I27" s="1">
        <v>20</v>
      </c>
      <c r="J27" s="1">
        <v>10</v>
      </c>
      <c r="K27" s="80">
        <f t="shared" si="0"/>
        <v>75</v>
      </c>
      <c r="L27" s="81">
        <f t="shared" si="1"/>
        <v>3.5227806481916395</v>
      </c>
      <c r="M27" s="82"/>
      <c r="N27" s="81"/>
      <c r="O27" s="82"/>
      <c r="P27" s="81"/>
      <c r="Q27" s="82"/>
      <c r="R27" s="81"/>
      <c r="S27" s="82"/>
      <c r="T27" s="81"/>
      <c r="U27" s="82"/>
      <c r="V27" s="81"/>
    </row>
    <row r="28" spans="1:22" ht="11.1" customHeight="1" x14ac:dyDescent="0.2">
      <c r="A28" s="88" t="s">
        <v>31</v>
      </c>
      <c r="B28" s="11">
        <v>4</v>
      </c>
      <c r="C28" s="11">
        <v>4</v>
      </c>
      <c r="D28" s="11">
        <v>3</v>
      </c>
      <c r="E28" s="11"/>
      <c r="F28" s="1">
        <v>7</v>
      </c>
      <c r="G28" s="1">
        <v>6</v>
      </c>
      <c r="H28" s="1">
        <v>10</v>
      </c>
      <c r="I28" s="1">
        <v>1</v>
      </c>
      <c r="J28" s="1">
        <v>2</v>
      </c>
      <c r="K28" s="80">
        <f t="shared" si="0"/>
        <v>26</v>
      </c>
      <c r="L28" s="81">
        <f t="shared" si="1"/>
        <v>1.2212306247064348</v>
      </c>
      <c r="M28" s="82"/>
      <c r="N28" s="81"/>
      <c r="O28" s="82"/>
      <c r="P28" s="81"/>
      <c r="Q28" s="82"/>
      <c r="R28" s="81"/>
      <c r="S28" s="82"/>
      <c r="T28" s="81"/>
      <c r="U28" s="82"/>
      <c r="V28" s="81"/>
    </row>
    <row r="29" spans="1:22" ht="11.1" customHeight="1" x14ac:dyDescent="0.2">
      <c r="A29" s="88" t="s">
        <v>32</v>
      </c>
      <c r="B29" s="11">
        <v>2</v>
      </c>
      <c r="C29" s="11">
        <v>4</v>
      </c>
      <c r="D29" s="11">
        <v>4</v>
      </c>
      <c r="E29" s="11"/>
      <c r="F29" s="1">
        <v>6</v>
      </c>
      <c r="G29" s="1"/>
      <c r="H29" s="1"/>
      <c r="I29" s="1">
        <v>2</v>
      </c>
      <c r="J29" s="1">
        <v>10</v>
      </c>
      <c r="K29" s="80">
        <f t="shared" si="0"/>
        <v>18</v>
      </c>
      <c r="L29" s="81">
        <f t="shared" si="1"/>
        <v>0.84546735556599339</v>
      </c>
      <c r="M29" s="82"/>
      <c r="N29" s="81"/>
      <c r="O29" s="82"/>
      <c r="P29" s="81"/>
      <c r="Q29" s="82"/>
      <c r="R29" s="81"/>
      <c r="S29" s="82"/>
      <c r="T29" s="81"/>
      <c r="U29" s="82"/>
      <c r="V29" s="81"/>
    </row>
    <row r="30" spans="1:22" ht="11.1" customHeight="1" x14ac:dyDescent="0.2">
      <c r="A30" s="88" t="s">
        <v>35</v>
      </c>
      <c r="B30" s="11">
        <v>4</v>
      </c>
      <c r="C30" s="11">
        <v>4</v>
      </c>
      <c r="D30" s="11">
        <v>3</v>
      </c>
      <c r="E30" s="11"/>
      <c r="F30" s="1">
        <v>2</v>
      </c>
      <c r="G30" s="1">
        <v>3</v>
      </c>
      <c r="H30" s="1">
        <v>3</v>
      </c>
      <c r="I30" s="1">
        <v>2</v>
      </c>
      <c r="J30" s="1">
        <v>11</v>
      </c>
      <c r="K30" s="80">
        <f t="shared" si="0"/>
        <v>21</v>
      </c>
      <c r="L30" s="81">
        <f t="shared" si="1"/>
        <v>0.98637858149365898</v>
      </c>
      <c r="M30" s="82"/>
      <c r="N30" s="81"/>
      <c r="O30" s="82"/>
      <c r="P30" s="81"/>
      <c r="Q30" s="82"/>
      <c r="R30" s="81"/>
      <c r="S30" s="82"/>
      <c r="T30" s="81"/>
      <c r="U30" s="82"/>
      <c r="V30" s="81"/>
    </row>
    <row r="31" spans="1:22" ht="11.1" customHeight="1" x14ac:dyDescent="0.2">
      <c r="A31" s="88" t="s">
        <v>37</v>
      </c>
      <c r="B31" s="11">
        <v>2</v>
      </c>
      <c r="C31" s="11">
        <v>4</v>
      </c>
      <c r="D31" s="11">
        <v>2</v>
      </c>
      <c r="E31" s="11"/>
      <c r="F31" s="1">
        <v>1</v>
      </c>
      <c r="G31" s="1"/>
      <c r="H31" s="1">
        <v>1</v>
      </c>
      <c r="I31" s="1">
        <v>1</v>
      </c>
      <c r="J31" s="1">
        <v>5</v>
      </c>
      <c r="K31" s="80">
        <f t="shared" si="0"/>
        <v>8</v>
      </c>
      <c r="L31" s="81">
        <f t="shared" si="1"/>
        <v>0.37576326914044156</v>
      </c>
      <c r="M31" s="82"/>
      <c r="N31" s="81"/>
      <c r="O31" s="82"/>
      <c r="P31" s="81"/>
      <c r="Q31" s="82"/>
      <c r="R31" s="81"/>
      <c r="S31" s="82"/>
      <c r="T31" s="81"/>
      <c r="U31" s="82"/>
      <c r="V31" s="81"/>
    </row>
    <row r="32" spans="1:22" ht="11.1" customHeight="1" x14ac:dyDescent="0.2">
      <c r="A32" s="83" t="s">
        <v>39</v>
      </c>
      <c r="B32" s="60"/>
      <c r="C32" s="60"/>
      <c r="D32" s="60"/>
      <c r="E32" s="60"/>
      <c r="F32" s="84"/>
      <c r="G32" s="84"/>
      <c r="H32" s="84"/>
      <c r="I32" s="84"/>
      <c r="J32" s="84"/>
      <c r="K32" s="85">
        <f t="shared" si="0"/>
        <v>0</v>
      </c>
      <c r="L32" s="86">
        <f t="shared" si="1"/>
        <v>0</v>
      </c>
      <c r="M32" s="87"/>
      <c r="N32" s="86"/>
      <c r="O32" s="87"/>
      <c r="P32" s="86"/>
      <c r="Q32" s="87"/>
      <c r="R32" s="86"/>
      <c r="S32" s="87"/>
      <c r="T32" s="86"/>
      <c r="U32" s="87"/>
      <c r="V32" s="86"/>
    </row>
    <row r="33" spans="1:22" ht="11.1" customHeight="1" x14ac:dyDescent="0.2">
      <c r="A33" s="28" t="s">
        <v>40</v>
      </c>
      <c r="B33" s="11"/>
      <c r="C33" s="11"/>
      <c r="D33" s="11"/>
      <c r="E33" s="11"/>
      <c r="F33" s="1"/>
      <c r="G33" s="1"/>
      <c r="H33" s="1"/>
      <c r="I33" s="1"/>
      <c r="J33" s="1"/>
      <c r="K33" s="80">
        <f t="shared" si="0"/>
        <v>0</v>
      </c>
      <c r="L33" s="81">
        <f t="shared" si="1"/>
        <v>0</v>
      </c>
      <c r="M33" s="82"/>
      <c r="N33" s="81"/>
      <c r="O33" s="82"/>
      <c r="P33" s="81"/>
      <c r="Q33" s="82"/>
      <c r="R33" s="81"/>
      <c r="S33" s="82"/>
      <c r="T33" s="81"/>
      <c r="U33" s="82"/>
      <c r="V33" s="81"/>
    </row>
    <row r="34" spans="1:22" ht="11.1" customHeight="1" x14ac:dyDescent="0.2">
      <c r="A34" s="88" t="s">
        <v>41</v>
      </c>
      <c r="B34" s="11">
        <v>1</v>
      </c>
      <c r="C34" s="11">
        <v>5</v>
      </c>
      <c r="D34" s="11">
        <v>4</v>
      </c>
      <c r="E34" s="11"/>
      <c r="F34" s="1">
        <v>1</v>
      </c>
      <c r="G34" s="1"/>
      <c r="H34" s="1">
        <v>1</v>
      </c>
      <c r="I34" s="1">
        <v>4</v>
      </c>
      <c r="J34" s="1">
        <v>10</v>
      </c>
      <c r="K34" s="80">
        <f t="shared" si="0"/>
        <v>16</v>
      </c>
      <c r="L34" s="81">
        <f t="shared" si="1"/>
        <v>0.75152653828088312</v>
      </c>
      <c r="M34" s="82"/>
      <c r="N34" s="81"/>
      <c r="O34" s="82"/>
      <c r="P34" s="81"/>
      <c r="Q34" s="82"/>
      <c r="R34" s="81"/>
      <c r="S34" s="82"/>
      <c r="T34" s="81"/>
      <c r="U34" s="82"/>
      <c r="V34" s="81"/>
    </row>
    <row r="35" spans="1:22" ht="11.1" customHeight="1" x14ac:dyDescent="0.2">
      <c r="A35" s="88" t="s">
        <v>42</v>
      </c>
      <c r="B35" s="11">
        <v>1</v>
      </c>
      <c r="C35" s="11">
        <v>5</v>
      </c>
      <c r="D35" s="11">
        <v>4</v>
      </c>
      <c r="E35" s="11"/>
      <c r="F35" s="1">
        <v>1</v>
      </c>
      <c r="G35" s="1"/>
      <c r="H35" s="1"/>
      <c r="I35" s="1"/>
      <c r="J35" s="1"/>
      <c r="K35" s="80">
        <f t="shared" si="0"/>
        <v>1</v>
      </c>
      <c r="L35" s="89">
        <f t="shared" si="1"/>
        <v>4.6970408642555195E-2</v>
      </c>
      <c r="M35" s="82"/>
      <c r="N35" s="81"/>
      <c r="O35" s="82"/>
      <c r="P35" s="81"/>
      <c r="Q35" s="82"/>
      <c r="R35" s="81"/>
      <c r="S35" s="82"/>
      <c r="T35" s="81"/>
      <c r="U35" s="82"/>
      <c r="V35" s="81"/>
    </row>
    <row r="36" spans="1:22" ht="11.1" customHeight="1" x14ac:dyDescent="0.2">
      <c r="A36" s="88" t="s">
        <v>45</v>
      </c>
      <c r="B36" s="11">
        <v>1</v>
      </c>
      <c r="C36" s="11">
        <v>5</v>
      </c>
      <c r="D36" s="11">
        <v>4</v>
      </c>
      <c r="E36" s="11"/>
      <c r="F36" s="1">
        <v>1</v>
      </c>
      <c r="G36" s="1"/>
      <c r="H36" s="1"/>
      <c r="I36" s="1"/>
      <c r="J36" s="1"/>
      <c r="K36" s="80">
        <f t="shared" si="0"/>
        <v>1</v>
      </c>
      <c r="L36" s="89">
        <f t="shared" si="1"/>
        <v>4.6970408642555195E-2</v>
      </c>
      <c r="M36" s="82"/>
      <c r="N36" s="81"/>
      <c r="O36" s="82"/>
      <c r="P36" s="81"/>
      <c r="Q36" s="82"/>
      <c r="R36" s="81"/>
      <c r="S36" s="82"/>
      <c r="T36" s="81"/>
      <c r="U36" s="82"/>
      <c r="V36" s="81"/>
    </row>
    <row r="37" spans="1:22" ht="11.1" customHeight="1" x14ac:dyDescent="0.2">
      <c r="A37" s="83" t="s">
        <v>50</v>
      </c>
      <c r="B37" s="60"/>
      <c r="C37" s="60"/>
      <c r="D37" s="60"/>
      <c r="E37" s="60"/>
      <c r="F37" s="84"/>
      <c r="G37" s="84"/>
      <c r="H37" s="84"/>
      <c r="I37" s="84"/>
      <c r="J37" s="84"/>
      <c r="K37" s="85">
        <f t="shared" si="0"/>
        <v>0</v>
      </c>
      <c r="L37" s="90">
        <f t="shared" si="1"/>
        <v>0</v>
      </c>
      <c r="M37" s="87"/>
      <c r="N37" s="86"/>
      <c r="O37" s="87"/>
      <c r="P37" s="86"/>
      <c r="Q37" s="87"/>
      <c r="R37" s="86"/>
      <c r="S37" s="87"/>
      <c r="T37" s="86"/>
      <c r="U37" s="87"/>
      <c r="V37" s="86"/>
    </row>
    <row r="38" spans="1:22" ht="11.1" customHeight="1" x14ac:dyDescent="0.2">
      <c r="A38" s="28" t="s">
        <v>131</v>
      </c>
      <c r="B38" s="11"/>
      <c r="C38" s="11"/>
      <c r="D38" s="11"/>
      <c r="E38" s="11"/>
      <c r="F38" s="1"/>
      <c r="G38" s="1"/>
      <c r="H38" s="1"/>
      <c r="I38" s="1"/>
      <c r="J38" s="1"/>
      <c r="K38" s="80">
        <f t="shared" si="0"/>
        <v>0</v>
      </c>
      <c r="L38" s="89">
        <f t="shared" si="1"/>
        <v>0</v>
      </c>
      <c r="M38" s="82"/>
      <c r="N38" s="81"/>
      <c r="O38" s="82"/>
      <c r="P38" s="81"/>
      <c r="Q38" s="82"/>
      <c r="R38" s="81"/>
      <c r="S38" s="82"/>
      <c r="T38" s="81"/>
      <c r="U38" s="82"/>
      <c r="V38" s="81"/>
    </row>
    <row r="39" spans="1:22" ht="11.1" customHeight="1" x14ac:dyDescent="0.2">
      <c r="A39" s="88" t="s">
        <v>51</v>
      </c>
      <c r="B39" s="11">
        <v>3</v>
      </c>
      <c r="C39" s="11">
        <v>3</v>
      </c>
      <c r="D39" s="11">
        <v>3</v>
      </c>
      <c r="E39" s="11"/>
      <c r="F39" s="1">
        <v>1</v>
      </c>
      <c r="G39" s="1"/>
      <c r="H39" s="1"/>
      <c r="I39" s="1"/>
      <c r="J39" s="1"/>
      <c r="K39" s="80">
        <f t="shared" si="0"/>
        <v>1</v>
      </c>
      <c r="L39" s="89">
        <f t="shared" si="1"/>
        <v>4.6970408642555195E-2</v>
      </c>
      <c r="M39" s="82"/>
      <c r="N39" s="81"/>
      <c r="O39" s="82"/>
      <c r="P39" s="81"/>
      <c r="Q39" s="82"/>
      <c r="R39" s="81"/>
      <c r="S39" s="82"/>
      <c r="T39" s="81"/>
      <c r="U39" s="82"/>
      <c r="V39" s="81"/>
    </row>
    <row r="40" spans="1:22" ht="11.1" customHeight="1" x14ac:dyDescent="0.2">
      <c r="A40" s="83" t="s">
        <v>55</v>
      </c>
      <c r="B40" s="60"/>
      <c r="C40" s="60"/>
      <c r="D40" s="60"/>
      <c r="E40" s="60"/>
      <c r="F40" s="84"/>
      <c r="G40" s="84"/>
      <c r="H40" s="84"/>
      <c r="I40" s="84"/>
      <c r="J40" s="84"/>
      <c r="K40" s="85">
        <f t="shared" si="0"/>
        <v>0</v>
      </c>
      <c r="L40" s="86">
        <f t="shared" si="1"/>
        <v>0</v>
      </c>
      <c r="M40" s="87"/>
      <c r="N40" s="86"/>
      <c r="O40" s="87"/>
      <c r="P40" s="86"/>
      <c r="Q40" s="87"/>
      <c r="R40" s="86"/>
      <c r="S40" s="87"/>
      <c r="T40" s="86"/>
      <c r="U40" s="87"/>
      <c r="V40" s="86"/>
    </row>
    <row r="41" spans="1:22" ht="11.1" customHeight="1" x14ac:dyDescent="0.2">
      <c r="A41" s="28" t="s">
        <v>133</v>
      </c>
      <c r="B41" s="11"/>
      <c r="C41" s="11"/>
      <c r="D41" s="11"/>
      <c r="E41" s="11"/>
      <c r="F41" s="1"/>
      <c r="G41" s="1"/>
      <c r="H41" s="1"/>
      <c r="I41" s="1"/>
      <c r="J41" s="1"/>
      <c r="K41" s="80">
        <f t="shared" si="0"/>
        <v>0</v>
      </c>
      <c r="L41" s="81">
        <f t="shared" si="1"/>
        <v>0</v>
      </c>
      <c r="M41" s="82"/>
      <c r="N41" s="81"/>
      <c r="O41" s="82"/>
      <c r="P41" s="81"/>
      <c r="Q41" s="82"/>
      <c r="R41" s="81"/>
      <c r="S41" s="82"/>
      <c r="T41" s="81"/>
      <c r="U41" s="82"/>
      <c r="V41" s="81"/>
    </row>
    <row r="42" spans="1:22" ht="11.1" customHeight="1" x14ac:dyDescent="0.2">
      <c r="A42" s="88" t="s">
        <v>56</v>
      </c>
      <c r="B42" s="11">
        <v>3</v>
      </c>
      <c r="C42" s="11">
        <v>5</v>
      </c>
      <c r="D42" s="11">
        <v>3</v>
      </c>
      <c r="E42" s="11">
        <v>5</v>
      </c>
      <c r="F42" s="1">
        <v>10</v>
      </c>
      <c r="G42" s="1">
        <v>1</v>
      </c>
      <c r="H42" s="1">
        <v>9</v>
      </c>
      <c r="I42" s="1">
        <v>7</v>
      </c>
      <c r="J42" s="1"/>
      <c r="K42" s="80">
        <f t="shared" si="0"/>
        <v>27</v>
      </c>
      <c r="L42" s="81">
        <f t="shared" si="1"/>
        <v>1.2682010333489901</v>
      </c>
      <c r="M42" s="82"/>
      <c r="N42" s="81"/>
      <c r="O42" s="82"/>
      <c r="P42" s="81"/>
      <c r="Q42" s="82"/>
      <c r="R42" s="81"/>
      <c r="S42" s="82"/>
      <c r="T42" s="81"/>
      <c r="U42" s="82"/>
      <c r="V42" s="81"/>
    </row>
    <row r="43" spans="1:22" ht="11.1" customHeight="1" x14ac:dyDescent="0.2">
      <c r="A43" s="88" t="s">
        <v>59</v>
      </c>
      <c r="B43" s="11">
        <v>3</v>
      </c>
      <c r="C43" s="11">
        <v>3</v>
      </c>
      <c r="D43" s="11">
        <v>2</v>
      </c>
      <c r="E43" s="11"/>
      <c r="F43" s="1">
        <v>2</v>
      </c>
      <c r="G43" s="1"/>
      <c r="H43" s="1">
        <v>5</v>
      </c>
      <c r="I43" s="1">
        <v>8</v>
      </c>
      <c r="J43" s="1">
        <v>1</v>
      </c>
      <c r="K43" s="80">
        <f t="shared" si="0"/>
        <v>16</v>
      </c>
      <c r="L43" s="81">
        <f t="shared" si="1"/>
        <v>0.75152653828088312</v>
      </c>
      <c r="M43" s="82"/>
      <c r="N43" s="81"/>
      <c r="O43" s="82"/>
      <c r="P43" s="81"/>
      <c r="Q43" s="82"/>
      <c r="R43" s="81"/>
      <c r="S43" s="82"/>
      <c r="T43" s="81"/>
      <c r="U43" s="82"/>
      <c r="V43" s="81"/>
    </row>
    <row r="44" spans="1:22" ht="11.1" customHeight="1" x14ac:dyDescent="0.2">
      <c r="A44" s="29" t="s">
        <v>60</v>
      </c>
      <c r="B44" s="11">
        <v>3</v>
      </c>
      <c r="C44" s="11">
        <v>5</v>
      </c>
      <c r="D44" s="11">
        <v>3</v>
      </c>
      <c r="E44" s="11"/>
      <c r="F44" s="1">
        <v>1</v>
      </c>
      <c r="G44" s="1"/>
      <c r="H44" s="1"/>
      <c r="I44" s="1"/>
      <c r="J44" s="1"/>
      <c r="K44" s="80">
        <f t="shared" si="0"/>
        <v>1</v>
      </c>
      <c r="L44" s="89">
        <f t="shared" si="1"/>
        <v>4.6970408642555195E-2</v>
      </c>
      <c r="M44" s="82"/>
      <c r="N44" s="81"/>
      <c r="O44" s="82"/>
      <c r="P44" s="81"/>
      <c r="Q44" s="82"/>
      <c r="R44" s="81"/>
      <c r="S44" s="82"/>
      <c r="T44" s="81"/>
      <c r="U44" s="82"/>
      <c r="V44" s="81"/>
    </row>
    <row r="45" spans="1:22" ht="11.1" customHeight="1" x14ac:dyDescent="0.2">
      <c r="A45" s="29" t="s">
        <v>141</v>
      </c>
      <c r="B45" s="11"/>
      <c r="C45" s="11">
        <v>5</v>
      </c>
      <c r="D45" s="11"/>
      <c r="E45" s="11"/>
      <c r="F45" s="1">
        <v>1</v>
      </c>
      <c r="G45" s="1"/>
      <c r="H45" s="1"/>
      <c r="I45" s="1"/>
      <c r="J45" s="1"/>
      <c r="K45" s="80">
        <f t="shared" si="0"/>
        <v>1</v>
      </c>
      <c r="L45" s="89">
        <f t="shared" si="1"/>
        <v>4.6970408642555195E-2</v>
      </c>
      <c r="M45" s="82"/>
      <c r="N45" s="81"/>
      <c r="O45" s="82"/>
      <c r="P45" s="81"/>
      <c r="Q45" s="82"/>
      <c r="R45" s="81"/>
      <c r="S45" s="82"/>
      <c r="T45" s="81"/>
      <c r="U45" s="82"/>
      <c r="V45" s="81"/>
    </row>
    <row r="46" spans="1:22" ht="11.1" customHeight="1" x14ac:dyDescent="0.2">
      <c r="A46" s="88" t="s">
        <v>61</v>
      </c>
      <c r="B46" s="11">
        <v>2</v>
      </c>
      <c r="C46" s="11">
        <v>4</v>
      </c>
      <c r="D46" s="11">
        <v>4</v>
      </c>
      <c r="E46" s="11"/>
      <c r="F46" s="1">
        <v>16</v>
      </c>
      <c r="G46" s="1">
        <v>17</v>
      </c>
      <c r="H46" s="1">
        <v>32</v>
      </c>
      <c r="I46" s="1">
        <v>28</v>
      </c>
      <c r="J46" s="1">
        <v>33</v>
      </c>
      <c r="K46" s="80">
        <f t="shared" si="0"/>
        <v>126</v>
      </c>
      <c r="L46" s="81">
        <f t="shared" si="1"/>
        <v>5.9182714889619543</v>
      </c>
      <c r="M46" s="82"/>
      <c r="N46" s="81"/>
      <c r="O46" s="82"/>
      <c r="P46" s="81"/>
      <c r="Q46" s="82"/>
      <c r="R46" s="81"/>
      <c r="S46" s="82"/>
      <c r="T46" s="81"/>
      <c r="U46" s="82"/>
      <c r="V46" s="81"/>
    </row>
    <row r="47" spans="1:22" ht="11.1" customHeight="1" x14ac:dyDescent="0.2">
      <c r="A47" s="88" t="s">
        <v>62</v>
      </c>
      <c r="B47" s="11">
        <v>2</v>
      </c>
      <c r="C47" s="11">
        <v>4</v>
      </c>
      <c r="D47" s="11">
        <v>4</v>
      </c>
      <c r="E47" s="11"/>
      <c r="F47" s="1">
        <v>36</v>
      </c>
      <c r="G47" s="1">
        <v>7</v>
      </c>
      <c r="H47" s="1">
        <v>45</v>
      </c>
      <c r="I47" s="1">
        <v>35</v>
      </c>
      <c r="J47" s="1">
        <v>51</v>
      </c>
      <c r="K47" s="80">
        <f t="shared" si="0"/>
        <v>174</v>
      </c>
      <c r="L47" s="81">
        <f t="shared" si="1"/>
        <v>8.1728511038046037</v>
      </c>
      <c r="M47" s="82"/>
      <c r="N47" s="81"/>
      <c r="O47" s="82"/>
      <c r="P47" s="81"/>
      <c r="Q47" s="82"/>
      <c r="R47" s="81"/>
      <c r="S47" s="82"/>
      <c r="T47" s="81"/>
      <c r="U47" s="82"/>
      <c r="V47" s="81"/>
    </row>
    <row r="48" spans="1:22" ht="11.1" customHeight="1" x14ac:dyDescent="0.2">
      <c r="A48" s="88" t="s">
        <v>63</v>
      </c>
      <c r="B48" s="11">
        <v>3</v>
      </c>
      <c r="C48" s="11">
        <v>4</v>
      </c>
      <c r="D48" s="11">
        <v>3</v>
      </c>
      <c r="E48" s="11"/>
      <c r="F48" s="1">
        <v>5</v>
      </c>
      <c r="G48" s="1">
        <v>2</v>
      </c>
      <c r="H48" s="1">
        <v>3</v>
      </c>
      <c r="I48" s="1">
        <v>8</v>
      </c>
      <c r="J48" s="1">
        <v>5</v>
      </c>
      <c r="K48" s="80">
        <f t="shared" si="0"/>
        <v>23</v>
      </c>
      <c r="L48" s="81">
        <f t="shared" si="1"/>
        <v>1.0803193987787694</v>
      </c>
      <c r="M48" s="82"/>
      <c r="N48" s="81"/>
      <c r="O48" s="82"/>
      <c r="P48" s="81"/>
      <c r="Q48" s="82"/>
      <c r="R48" s="81"/>
      <c r="S48" s="82"/>
      <c r="T48" s="81"/>
      <c r="U48" s="82"/>
      <c r="V48" s="81"/>
    </row>
    <row r="49" spans="1:22" ht="11.1" customHeight="1" x14ac:dyDescent="0.2">
      <c r="A49" s="88" t="s">
        <v>117</v>
      </c>
      <c r="B49" s="11">
        <v>3</v>
      </c>
      <c r="C49" s="11">
        <v>4</v>
      </c>
      <c r="D49" s="11">
        <v>3</v>
      </c>
      <c r="E49" s="11"/>
      <c r="F49" s="1">
        <v>33</v>
      </c>
      <c r="G49" s="1">
        <v>23</v>
      </c>
      <c r="H49" s="1">
        <v>27</v>
      </c>
      <c r="I49" s="1">
        <v>25</v>
      </c>
      <c r="J49" s="1">
        <v>21</v>
      </c>
      <c r="K49" s="80">
        <f t="shared" si="0"/>
        <v>129</v>
      </c>
      <c r="L49" s="81">
        <f t="shared" si="1"/>
        <v>6.0591827148896193</v>
      </c>
      <c r="M49" s="82"/>
      <c r="N49" s="81"/>
      <c r="O49" s="82"/>
      <c r="P49" s="81"/>
      <c r="Q49" s="82"/>
      <c r="R49" s="81"/>
      <c r="S49" s="82"/>
      <c r="T49" s="81"/>
      <c r="U49" s="82"/>
      <c r="V49" s="81"/>
    </row>
    <row r="50" spans="1:22" ht="11.1" customHeight="1" x14ac:dyDescent="0.2">
      <c r="A50" s="88" t="s">
        <v>64</v>
      </c>
      <c r="B50" s="11">
        <v>3</v>
      </c>
      <c r="C50" s="11">
        <v>4</v>
      </c>
      <c r="D50" s="11">
        <v>3</v>
      </c>
      <c r="E50" s="11">
        <v>5</v>
      </c>
      <c r="F50" s="1">
        <v>9</v>
      </c>
      <c r="G50" s="1"/>
      <c r="H50" s="1">
        <v>10</v>
      </c>
      <c r="I50" s="1">
        <v>3</v>
      </c>
      <c r="J50" s="1">
        <v>18</v>
      </c>
      <c r="K50" s="80">
        <f t="shared" si="0"/>
        <v>40</v>
      </c>
      <c r="L50" s="81">
        <f t="shared" si="1"/>
        <v>1.8788163457022076</v>
      </c>
      <c r="M50" s="82"/>
      <c r="N50" s="81"/>
      <c r="O50" s="82"/>
      <c r="P50" s="81"/>
      <c r="Q50" s="82"/>
      <c r="R50" s="81"/>
      <c r="S50" s="82"/>
      <c r="T50" s="81"/>
      <c r="U50" s="82"/>
      <c r="V50" s="81"/>
    </row>
    <row r="51" spans="1:22" ht="11.1" customHeight="1" x14ac:dyDescent="0.2">
      <c r="A51" s="83" t="s">
        <v>104</v>
      </c>
      <c r="B51" s="60"/>
      <c r="C51" s="60"/>
      <c r="D51" s="60"/>
      <c r="E51" s="60"/>
      <c r="F51" s="84"/>
      <c r="G51" s="84"/>
      <c r="H51" s="84"/>
      <c r="I51" s="84"/>
      <c r="J51" s="84"/>
      <c r="K51" s="85">
        <f t="shared" si="0"/>
        <v>0</v>
      </c>
      <c r="L51" s="86">
        <f t="shared" si="1"/>
        <v>0</v>
      </c>
      <c r="M51" s="87"/>
      <c r="N51" s="86"/>
      <c r="O51" s="87"/>
      <c r="P51" s="86"/>
      <c r="Q51" s="87"/>
      <c r="R51" s="86"/>
      <c r="S51" s="87"/>
      <c r="T51" s="86"/>
      <c r="U51" s="87"/>
      <c r="V51" s="86"/>
    </row>
    <row r="52" spans="1:22" ht="11.1" customHeight="1" x14ac:dyDescent="0.2">
      <c r="A52" s="29" t="s">
        <v>66</v>
      </c>
      <c r="B52" s="11">
        <v>1</v>
      </c>
      <c r="C52" s="11">
        <v>3</v>
      </c>
      <c r="D52" s="11">
        <v>2</v>
      </c>
      <c r="E52" s="11"/>
      <c r="F52" s="1"/>
      <c r="G52" s="1"/>
      <c r="H52" s="1"/>
      <c r="I52" s="1">
        <v>1</v>
      </c>
      <c r="J52" s="1"/>
      <c r="K52" s="80">
        <f t="shared" si="0"/>
        <v>1</v>
      </c>
      <c r="L52" s="89">
        <f t="shared" si="1"/>
        <v>4.6970408642555195E-2</v>
      </c>
      <c r="M52" s="82"/>
      <c r="N52" s="81"/>
      <c r="O52" s="82"/>
      <c r="P52" s="81"/>
      <c r="Q52" s="82"/>
      <c r="R52" s="81"/>
      <c r="S52" s="82"/>
      <c r="T52" s="81"/>
      <c r="U52" s="82"/>
      <c r="V52" s="81"/>
    </row>
    <row r="53" spans="1:22" ht="11.1" customHeight="1" x14ac:dyDescent="0.2">
      <c r="A53" s="83" t="s">
        <v>67</v>
      </c>
      <c r="B53" s="60"/>
      <c r="C53" s="60"/>
      <c r="D53" s="60"/>
      <c r="E53" s="60"/>
      <c r="F53" s="84"/>
      <c r="G53" s="84"/>
      <c r="H53" s="84"/>
      <c r="I53" s="84"/>
      <c r="J53" s="84"/>
      <c r="K53" s="85">
        <f t="shared" si="0"/>
        <v>0</v>
      </c>
      <c r="L53" s="86">
        <f t="shared" si="1"/>
        <v>0</v>
      </c>
      <c r="M53" s="87"/>
      <c r="N53" s="86"/>
      <c r="O53" s="87"/>
      <c r="P53" s="86"/>
      <c r="Q53" s="87"/>
      <c r="R53" s="86"/>
      <c r="S53" s="87"/>
      <c r="T53" s="86"/>
      <c r="U53" s="87"/>
      <c r="V53" s="86"/>
    </row>
    <row r="54" spans="1:22" ht="11.1" customHeight="1" x14ac:dyDescent="0.2">
      <c r="A54" s="28" t="s">
        <v>68</v>
      </c>
      <c r="B54" s="11"/>
      <c r="C54" s="11"/>
      <c r="D54" s="11"/>
      <c r="E54" s="11"/>
      <c r="F54" s="1"/>
      <c r="G54" s="1"/>
      <c r="H54" s="1"/>
      <c r="I54" s="1"/>
      <c r="J54" s="1"/>
      <c r="K54" s="80">
        <f t="shared" si="0"/>
        <v>0</v>
      </c>
      <c r="L54" s="81">
        <f t="shared" si="1"/>
        <v>0</v>
      </c>
      <c r="M54" s="82"/>
      <c r="N54" s="81"/>
      <c r="O54" s="82"/>
      <c r="P54" s="81"/>
      <c r="Q54" s="82"/>
      <c r="R54" s="81"/>
      <c r="S54" s="82"/>
      <c r="T54" s="81"/>
      <c r="U54" s="82"/>
      <c r="V54" s="81"/>
    </row>
    <row r="55" spans="1:22" ht="11.1" customHeight="1" x14ac:dyDescent="0.2">
      <c r="A55" s="88" t="s">
        <v>69</v>
      </c>
      <c r="B55" s="11">
        <v>1</v>
      </c>
      <c r="C55" s="11">
        <v>3</v>
      </c>
      <c r="D55" s="11">
        <v>4</v>
      </c>
      <c r="E55" s="11"/>
      <c r="F55" s="1">
        <v>1</v>
      </c>
      <c r="G55" s="1"/>
      <c r="H55" s="1"/>
      <c r="I55" s="1">
        <v>2</v>
      </c>
      <c r="J55" s="1">
        <v>1</v>
      </c>
      <c r="K55" s="80">
        <f t="shared" si="0"/>
        <v>4</v>
      </c>
      <c r="L55" s="81">
        <f t="shared" si="1"/>
        <v>0.18788163457022078</v>
      </c>
      <c r="M55" s="82"/>
      <c r="N55" s="81"/>
      <c r="O55" s="82"/>
      <c r="P55" s="81"/>
      <c r="Q55" s="82"/>
      <c r="R55" s="81"/>
      <c r="S55" s="82"/>
      <c r="T55" s="81"/>
      <c r="U55" s="82"/>
      <c r="V55" s="81"/>
    </row>
    <row r="56" spans="1:22" ht="11.1" customHeight="1" x14ac:dyDescent="0.2">
      <c r="A56" s="88" t="s">
        <v>76</v>
      </c>
      <c r="B56" s="11">
        <v>1</v>
      </c>
      <c r="C56" s="11">
        <v>1</v>
      </c>
      <c r="D56" s="11">
        <v>3</v>
      </c>
      <c r="E56" s="11"/>
      <c r="F56" s="1">
        <v>1</v>
      </c>
      <c r="G56" s="1"/>
      <c r="H56" s="1">
        <v>3</v>
      </c>
      <c r="I56" s="1">
        <v>5</v>
      </c>
      <c r="J56" s="1">
        <v>1</v>
      </c>
      <c r="K56" s="80">
        <f t="shared" si="0"/>
        <v>10</v>
      </c>
      <c r="L56" s="81">
        <f t="shared" si="1"/>
        <v>0.46970408642555189</v>
      </c>
      <c r="M56" s="82"/>
      <c r="N56" s="81"/>
      <c r="O56" s="82"/>
      <c r="P56" s="81"/>
      <c r="Q56" s="82"/>
      <c r="R56" s="81"/>
      <c r="S56" s="82"/>
      <c r="T56" s="81"/>
      <c r="U56" s="82"/>
      <c r="V56" s="81"/>
    </row>
    <row r="57" spans="1:22" ht="11.1" customHeight="1" x14ac:dyDescent="0.2">
      <c r="A57" s="88" t="s">
        <v>77</v>
      </c>
      <c r="B57" s="11">
        <v>1</v>
      </c>
      <c r="C57" s="11">
        <v>1</v>
      </c>
      <c r="D57" s="11">
        <v>3</v>
      </c>
      <c r="E57" s="11"/>
      <c r="F57" s="1"/>
      <c r="G57" s="1"/>
      <c r="H57" s="1">
        <v>1</v>
      </c>
      <c r="I57" s="1"/>
      <c r="J57" s="1"/>
      <c r="K57" s="80">
        <f t="shared" si="0"/>
        <v>1</v>
      </c>
      <c r="L57" s="89">
        <f t="shared" si="1"/>
        <v>4.6970408642555195E-2</v>
      </c>
      <c r="M57" s="82"/>
      <c r="N57" s="81"/>
      <c r="O57" s="82"/>
      <c r="P57" s="81"/>
      <c r="Q57" s="82"/>
      <c r="R57" s="81"/>
      <c r="S57" s="82"/>
      <c r="T57" s="81"/>
      <c r="U57" s="82"/>
      <c r="V57" s="81"/>
    </row>
    <row r="58" spans="1:22" ht="11.1" customHeight="1" x14ac:dyDescent="0.2">
      <c r="A58" s="88" t="s">
        <v>79</v>
      </c>
      <c r="B58" s="11">
        <v>1</v>
      </c>
      <c r="C58" s="11">
        <v>1</v>
      </c>
      <c r="D58" s="11">
        <v>3</v>
      </c>
      <c r="E58" s="11"/>
      <c r="F58" s="1">
        <v>15</v>
      </c>
      <c r="G58" s="1">
        <v>4</v>
      </c>
      <c r="H58" s="1">
        <v>22</v>
      </c>
      <c r="I58" s="1">
        <v>20</v>
      </c>
      <c r="J58" s="1">
        <v>13</v>
      </c>
      <c r="K58" s="80">
        <f t="shared" si="0"/>
        <v>74</v>
      </c>
      <c r="L58" s="81">
        <f t="shared" si="1"/>
        <v>3.4758102395490842</v>
      </c>
      <c r="M58" s="82"/>
      <c r="N58" s="81"/>
      <c r="O58" s="82"/>
      <c r="P58" s="81"/>
      <c r="Q58" s="82"/>
      <c r="R58" s="81"/>
      <c r="S58" s="82"/>
      <c r="T58" s="81"/>
      <c r="U58" s="82"/>
      <c r="V58" s="81"/>
    </row>
    <row r="59" spans="1:22" ht="11.1" customHeight="1" x14ac:dyDescent="0.2">
      <c r="A59" s="88" t="s">
        <v>81</v>
      </c>
      <c r="B59" s="11">
        <v>1</v>
      </c>
      <c r="C59" s="11">
        <v>1</v>
      </c>
      <c r="D59" s="11">
        <v>2</v>
      </c>
      <c r="E59" s="11"/>
      <c r="F59" s="1">
        <v>2</v>
      </c>
      <c r="G59" s="1"/>
      <c r="H59" s="1">
        <v>3</v>
      </c>
      <c r="I59" s="1"/>
      <c r="J59" s="1"/>
      <c r="K59" s="80">
        <f t="shared" si="0"/>
        <v>5</v>
      </c>
      <c r="L59" s="81">
        <f t="shared" si="1"/>
        <v>0.23485204321277595</v>
      </c>
      <c r="M59" s="82"/>
      <c r="N59" s="81"/>
      <c r="O59" s="82"/>
      <c r="P59" s="81"/>
      <c r="Q59" s="82"/>
      <c r="R59" s="81"/>
      <c r="S59" s="82"/>
      <c r="T59" s="81"/>
      <c r="U59" s="82"/>
      <c r="V59" s="81"/>
    </row>
    <row r="60" spans="1:22" ht="11.1" customHeight="1" x14ac:dyDescent="0.2">
      <c r="A60" s="88" t="s">
        <v>82</v>
      </c>
      <c r="B60" s="11">
        <v>2</v>
      </c>
      <c r="C60" s="11">
        <v>4</v>
      </c>
      <c r="D60" s="11">
        <v>3</v>
      </c>
      <c r="E60" s="11"/>
      <c r="F60" s="1">
        <v>1</v>
      </c>
      <c r="G60" s="1">
        <v>4</v>
      </c>
      <c r="H60" s="1">
        <v>1</v>
      </c>
      <c r="I60" s="1"/>
      <c r="J60" s="1">
        <v>3</v>
      </c>
      <c r="K60" s="80">
        <f t="shared" si="0"/>
        <v>9</v>
      </c>
      <c r="L60" s="81">
        <f t="shared" si="1"/>
        <v>0.4227336777829967</v>
      </c>
      <c r="M60" s="82"/>
      <c r="N60" s="81"/>
      <c r="O60" s="82"/>
      <c r="P60" s="81"/>
      <c r="Q60" s="82"/>
      <c r="R60" s="81"/>
      <c r="S60" s="82"/>
      <c r="T60" s="81"/>
      <c r="U60" s="82"/>
      <c r="V60" s="81"/>
    </row>
    <row r="61" spans="1:22" ht="11.1" customHeight="1" x14ac:dyDescent="0.2">
      <c r="A61" s="88" t="s">
        <v>119</v>
      </c>
      <c r="B61" s="11">
        <v>4</v>
      </c>
      <c r="C61" s="11">
        <v>4</v>
      </c>
      <c r="D61" s="11">
        <v>3</v>
      </c>
      <c r="E61" s="11"/>
      <c r="F61" s="1"/>
      <c r="G61" s="1">
        <v>2</v>
      </c>
      <c r="H61" s="1">
        <v>1</v>
      </c>
      <c r="I61" s="1"/>
      <c r="J61" s="1">
        <v>1</v>
      </c>
      <c r="K61" s="80">
        <f t="shared" si="0"/>
        <v>4</v>
      </c>
      <c r="L61" s="81">
        <f t="shared" si="1"/>
        <v>0.18788163457022078</v>
      </c>
      <c r="M61" s="82"/>
      <c r="N61" s="81"/>
      <c r="O61" s="82"/>
      <c r="P61" s="81"/>
      <c r="Q61" s="82"/>
      <c r="R61" s="81"/>
      <c r="S61" s="82"/>
      <c r="T61" s="81"/>
      <c r="U61" s="82"/>
      <c r="V61" s="81"/>
    </row>
    <row r="62" spans="1:22" ht="11.1" customHeight="1" x14ac:dyDescent="0.2">
      <c r="A62" s="88" t="s">
        <v>120</v>
      </c>
      <c r="B62" s="11">
        <v>3</v>
      </c>
      <c r="C62" s="11">
        <v>4</v>
      </c>
      <c r="D62" s="11">
        <v>4</v>
      </c>
      <c r="E62" s="11"/>
      <c r="F62" s="1">
        <v>7</v>
      </c>
      <c r="G62" s="1">
        <v>3</v>
      </c>
      <c r="H62" s="1">
        <v>3</v>
      </c>
      <c r="I62" s="1">
        <v>10</v>
      </c>
      <c r="J62" s="1">
        <v>26</v>
      </c>
      <c r="K62" s="80">
        <f t="shared" si="0"/>
        <v>49</v>
      </c>
      <c r="L62" s="81">
        <f t="shared" si="1"/>
        <v>2.3015500234852042</v>
      </c>
      <c r="M62" s="82"/>
      <c r="N62" s="81"/>
      <c r="O62" s="82"/>
      <c r="P62" s="81"/>
      <c r="Q62" s="82"/>
      <c r="R62" s="81"/>
      <c r="S62" s="82"/>
      <c r="T62" s="81"/>
      <c r="U62" s="82"/>
      <c r="V62" s="81"/>
    </row>
    <row r="63" spans="1:22" ht="11.1" customHeight="1" x14ac:dyDescent="0.2">
      <c r="A63" s="88" t="s">
        <v>84</v>
      </c>
      <c r="B63" s="11">
        <v>2</v>
      </c>
      <c r="C63" s="11">
        <v>5</v>
      </c>
      <c r="D63" s="11">
        <v>3</v>
      </c>
      <c r="E63" s="11"/>
      <c r="F63" s="1">
        <v>1</v>
      </c>
      <c r="G63" s="1">
        <v>1</v>
      </c>
      <c r="H63" s="1">
        <v>2</v>
      </c>
      <c r="I63" s="1">
        <v>2</v>
      </c>
      <c r="J63" s="1">
        <v>2</v>
      </c>
      <c r="K63" s="80">
        <f t="shared" si="0"/>
        <v>8</v>
      </c>
      <c r="L63" s="81">
        <f t="shared" si="1"/>
        <v>0.37576326914044156</v>
      </c>
      <c r="M63" s="82"/>
      <c r="N63" s="81"/>
      <c r="O63" s="82"/>
      <c r="P63" s="81"/>
      <c r="Q63" s="82"/>
      <c r="R63" s="81"/>
      <c r="S63" s="82"/>
      <c r="T63" s="81"/>
      <c r="U63" s="82"/>
      <c r="V63" s="81"/>
    </row>
    <row r="64" spans="1:22" ht="11.1" customHeight="1" x14ac:dyDescent="0.2">
      <c r="A64" s="88" t="s">
        <v>85</v>
      </c>
      <c r="B64" s="11">
        <v>1</v>
      </c>
      <c r="C64" s="11">
        <v>5</v>
      </c>
      <c r="D64" s="11">
        <v>2</v>
      </c>
      <c r="E64" s="11"/>
      <c r="F64" s="1">
        <v>5</v>
      </c>
      <c r="G64" s="1"/>
      <c r="H64" s="1">
        <v>1</v>
      </c>
      <c r="I64" s="1">
        <v>2</v>
      </c>
      <c r="J64" s="1">
        <v>7</v>
      </c>
      <c r="K64" s="80">
        <f t="shared" si="0"/>
        <v>15</v>
      </c>
      <c r="L64" s="81">
        <f t="shared" si="1"/>
        <v>0.70455612963832792</v>
      </c>
      <c r="M64" s="82"/>
      <c r="N64" s="81"/>
      <c r="O64" s="82"/>
      <c r="P64" s="81"/>
      <c r="Q64" s="82"/>
      <c r="R64" s="81"/>
      <c r="S64" s="82"/>
      <c r="T64" s="81"/>
      <c r="U64" s="82"/>
      <c r="V64" s="81"/>
    </row>
    <row r="65" spans="1:22" ht="11.1" customHeight="1" x14ac:dyDescent="0.2">
      <c r="A65" s="88" t="s">
        <v>89</v>
      </c>
      <c r="B65" s="11">
        <v>2</v>
      </c>
      <c r="C65" s="11">
        <v>5</v>
      </c>
      <c r="D65" s="11">
        <v>4</v>
      </c>
      <c r="E65" s="11"/>
      <c r="F65" s="1"/>
      <c r="G65" s="1"/>
      <c r="H65" s="1"/>
      <c r="I65" s="1">
        <v>2</v>
      </c>
      <c r="J65" s="1"/>
      <c r="K65" s="80">
        <f t="shared" si="0"/>
        <v>2</v>
      </c>
      <c r="L65" s="81">
        <f t="shared" si="1"/>
        <v>9.394081728511039E-2</v>
      </c>
      <c r="M65" s="82"/>
      <c r="N65" s="81"/>
      <c r="O65" s="82"/>
      <c r="P65" s="81"/>
      <c r="Q65" s="82"/>
      <c r="R65" s="81"/>
      <c r="S65" s="82"/>
      <c r="T65" s="81"/>
      <c r="U65" s="82"/>
      <c r="V65" s="81"/>
    </row>
    <row r="66" spans="1:22" ht="11.1" customHeight="1" x14ac:dyDescent="0.2">
      <c r="A66" s="88" t="s">
        <v>90</v>
      </c>
      <c r="B66" s="11">
        <v>2</v>
      </c>
      <c r="C66" s="11">
        <v>5</v>
      </c>
      <c r="D66" s="11">
        <v>3</v>
      </c>
      <c r="E66" s="11"/>
      <c r="F66" s="1"/>
      <c r="G66" s="1"/>
      <c r="H66" s="1">
        <v>1</v>
      </c>
      <c r="I66" s="1"/>
      <c r="J66" s="1"/>
      <c r="K66" s="80">
        <f t="shared" si="0"/>
        <v>1</v>
      </c>
      <c r="L66" s="89">
        <f t="shared" si="1"/>
        <v>4.6970408642555195E-2</v>
      </c>
      <c r="M66" s="82"/>
      <c r="N66" s="81"/>
      <c r="O66" s="82"/>
      <c r="P66" s="81"/>
      <c r="Q66" s="82"/>
      <c r="R66" s="81"/>
      <c r="S66" s="82"/>
      <c r="T66" s="81"/>
      <c r="U66" s="82"/>
      <c r="V66" s="81"/>
    </row>
    <row r="67" spans="1:22" ht="11.1" customHeight="1" x14ac:dyDescent="0.2">
      <c r="A67" s="88" t="s">
        <v>91</v>
      </c>
      <c r="B67" s="11">
        <v>4</v>
      </c>
      <c r="C67" s="11">
        <v>5</v>
      </c>
      <c r="D67" s="11">
        <v>3</v>
      </c>
      <c r="E67" s="11"/>
      <c r="F67" s="1"/>
      <c r="G67" s="1">
        <v>1</v>
      </c>
      <c r="H67" s="1">
        <v>2</v>
      </c>
      <c r="I67" s="1"/>
      <c r="J67" s="1"/>
      <c r="K67" s="80">
        <f t="shared" si="0"/>
        <v>3</v>
      </c>
      <c r="L67" s="81">
        <f t="shared" si="1"/>
        <v>0.14091122592766556</v>
      </c>
      <c r="M67" s="82"/>
      <c r="N67" s="81"/>
      <c r="O67" s="82"/>
      <c r="P67" s="81"/>
      <c r="Q67" s="82"/>
      <c r="R67" s="81"/>
      <c r="S67" s="82"/>
      <c r="T67" s="81"/>
      <c r="U67" s="82"/>
      <c r="V67" s="81"/>
    </row>
    <row r="68" spans="1:22" ht="11.1" customHeight="1" x14ac:dyDescent="0.2">
      <c r="A68" s="83" t="s">
        <v>94</v>
      </c>
      <c r="B68" s="60"/>
      <c r="C68" s="60"/>
      <c r="D68" s="60"/>
      <c r="E68" s="60"/>
      <c r="F68" s="84"/>
      <c r="G68" s="84"/>
      <c r="H68" s="84"/>
      <c r="I68" s="84"/>
      <c r="J68" s="84"/>
      <c r="K68" s="85">
        <f t="shared" si="0"/>
        <v>0</v>
      </c>
      <c r="L68" s="86">
        <f t="shared" si="1"/>
        <v>0</v>
      </c>
      <c r="M68" s="87"/>
      <c r="N68" s="86"/>
      <c r="O68" s="87"/>
      <c r="P68" s="86"/>
      <c r="Q68" s="87"/>
      <c r="R68" s="86"/>
      <c r="S68" s="87"/>
      <c r="T68" s="86"/>
      <c r="U68" s="87"/>
      <c r="V68" s="86"/>
    </row>
    <row r="69" spans="1:22" ht="11.1" customHeight="1" x14ac:dyDescent="0.2">
      <c r="A69" s="28" t="s">
        <v>95</v>
      </c>
      <c r="B69" s="11"/>
      <c r="C69" s="11"/>
      <c r="D69" s="11"/>
      <c r="E69" s="11"/>
      <c r="F69" s="1"/>
      <c r="G69" s="1"/>
      <c r="H69" s="1"/>
      <c r="I69" s="1"/>
      <c r="J69" s="1"/>
      <c r="K69" s="80">
        <f t="shared" si="0"/>
        <v>0</v>
      </c>
      <c r="L69" s="81">
        <f t="shared" si="1"/>
        <v>0</v>
      </c>
      <c r="M69" s="82"/>
      <c r="N69" s="81"/>
      <c r="O69" s="82"/>
      <c r="P69" s="81"/>
      <c r="Q69" s="82"/>
      <c r="R69" s="81"/>
      <c r="S69" s="82"/>
      <c r="T69" s="81"/>
      <c r="U69" s="82"/>
      <c r="V69" s="81"/>
    </row>
    <row r="70" spans="1:22" ht="11.1" customHeight="1" x14ac:dyDescent="0.2">
      <c r="A70" s="29" t="s">
        <v>122</v>
      </c>
      <c r="B70" s="11"/>
      <c r="C70" s="11"/>
      <c r="D70" s="11"/>
      <c r="E70" s="11"/>
      <c r="F70" s="1"/>
      <c r="G70" s="1">
        <v>1</v>
      </c>
      <c r="H70" s="1">
        <v>1</v>
      </c>
      <c r="I70" s="1"/>
      <c r="J70" s="1"/>
      <c r="K70" s="80">
        <f t="shared" si="0"/>
        <v>2</v>
      </c>
      <c r="L70" s="81">
        <f t="shared" si="1"/>
        <v>9.394081728511039E-2</v>
      </c>
      <c r="M70" s="82"/>
      <c r="N70" s="81"/>
      <c r="O70" s="82"/>
      <c r="P70" s="81"/>
      <c r="Q70" s="82"/>
      <c r="R70" s="81"/>
      <c r="S70" s="82"/>
      <c r="T70" s="81"/>
      <c r="U70" s="82"/>
      <c r="V70" s="81"/>
    </row>
    <row r="71" spans="1:22" ht="11.1" customHeight="1" x14ac:dyDescent="0.2">
      <c r="A71" s="29" t="s">
        <v>139</v>
      </c>
      <c r="B71" s="11"/>
      <c r="C71" s="11">
        <v>3</v>
      </c>
      <c r="D71" s="11"/>
      <c r="E71" s="11"/>
      <c r="F71" s="1">
        <v>3</v>
      </c>
      <c r="G71" s="1">
        <v>5</v>
      </c>
      <c r="H71" s="1">
        <v>5</v>
      </c>
      <c r="I71" s="1">
        <v>4</v>
      </c>
      <c r="J71" s="1"/>
      <c r="K71" s="80">
        <f t="shared" ref="K71:K77" si="2">SUM(F71:J71)</f>
        <v>17</v>
      </c>
      <c r="L71" s="81">
        <f t="shared" ref="L71:L77" si="3">+(K71/K$80)*100</f>
        <v>0.7984969469234382</v>
      </c>
      <c r="M71" s="82"/>
      <c r="N71" s="81"/>
      <c r="O71" s="82"/>
      <c r="P71" s="81"/>
      <c r="Q71" s="82"/>
      <c r="R71" s="81"/>
      <c r="S71" s="82"/>
      <c r="T71" s="81"/>
      <c r="U71" s="82"/>
      <c r="V71" s="81"/>
    </row>
    <row r="72" spans="1:22" ht="11.1" customHeight="1" x14ac:dyDescent="0.2">
      <c r="A72" s="88" t="s">
        <v>124</v>
      </c>
      <c r="B72" s="11">
        <v>1</v>
      </c>
      <c r="C72" s="11">
        <v>3</v>
      </c>
      <c r="D72" s="11">
        <v>2</v>
      </c>
      <c r="E72" s="11"/>
      <c r="F72" s="1"/>
      <c r="G72" s="1">
        <v>2</v>
      </c>
      <c r="H72" s="1">
        <v>3</v>
      </c>
      <c r="I72" s="1"/>
      <c r="J72" s="1"/>
      <c r="K72" s="80">
        <f t="shared" si="2"/>
        <v>5</v>
      </c>
      <c r="L72" s="81">
        <f t="shared" si="3"/>
        <v>0.23485204321277595</v>
      </c>
      <c r="M72" s="82"/>
      <c r="N72" s="81"/>
      <c r="O72" s="82"/>
      <c r="P72" s="81"/>
      <c r="Q72" s="82"/>
      <c r="R72" s="81"/>
      <c r="S72" s="82"/>
      <c r="T72" s="81"/>
      <c r="U72" s="82"/>
      <c r="V72" s="81"/>
    </row>
    <row r="73" spans="1:22" ht="11.1" customHeight="1" x14ac:dyDescent="0.2">
      <c r="A73" s="88" t="s">
        <v>125</v>
      </c>
      <c r="B73" s="11">
        <v>2</v>
      </c>
      <c r="C73" s="11"/>
      <c r="D73" s="11">
        <v>2</v>
      </c>
      <c r="E73" s="11"/>
      <c r="F73" s="1"/>
      <c r="G73" s="1"/>
      <c r="H73" s="1"/>
      <c r="I73" s="1">
        <v>1</v>
      </c>
      <c r="J73" s="1"/>
      <c r="K73" s="80">
        <f t="shared" si="2"/>
        <v>1</v>
      </c>
      <c r="L73" s="89">
        <f t="shared" si="3"/>
        <v>4.6970408642555195E-2</v>
      </c>
      <c r="M73" s="82"/>
      <c r="N73" s="81"/>
      <c r="O73" s="82"/>
      <c r="P73" s="81"/>
      <c r="Q73" s="82"/>
      <c r="R73" s="81"/>
      <c r="S73" s="82"/>
      <c r="T73" s="81"/>
      <c r="U73" s="82"/>
      <c r="V73" s="81"/>
    </row>
    <row r="74" spans="1:22" ht="11.1" customHeight="1" x14ac:dyDescent="0.2">
      <c r="A74" s="88" t="s">
        <v>97</v>
      </c>
      <c r="B74" s="11">
        <v>1</v>
      </c>
      <c r="C74" s="11">
        <v>1</v>
      </c>
      <c r="D74" s="11">
        <v>2</v>
      </c>
      <c r="E74" s="11"/>
      <c r="F74" s="1">
        <v>3</v>
      </c>
      <c r="G74" s="1"/>
      <c r="H74" s="1">
        <v>5</v>
      </c>
      <c r="I74" s="1">
        <v>5</v>
      </c>
      <c r="J74" s="1">
        <v>2</v>
      </c>
      <c r="K74" s="80">
        <f t="shared" si="2"/>
        <v>15</v>
      </c>
      <c r="L74" s="81">
        <f t="shared" si="3"/>
        <v>0.70455612963832792</v>
      </c>
      <c r="M74" s="82"/>
      <c r="N74" s="81"/>
      <c r="O74" s="82"/>
      <c r="P74" s="81"/>
      <c r="Q74" s="82"/>
      <c r="R74" s="81"/>
      <c r="S74" s="82"/>
      <c r="T74" s="81"/>
      <c r="U74" s="82"/>
      <c r="V74" s="81"/>
    </row>
    <row r="75" spans="1:22" ht="11.1" customHeight="1" x14ac:dyDescent="0.2">
      <c r="A75" s="88" t="s">
        <v>98</v>
      </c>
      <c r="B75" s="11">
        <v>1</v>
      </c>
      <c r="C75" s="11">
        <v>2</v>
      </c>
      <c r="D75" s="11">
        <v>1</v>
      </c>
      <c r="E75" s="11"/>
      <c r="F75" s="1">
        <v>20</v>
      </c>
      <c r="G75" s="1">
        <v>25</v>
      </c>
      <c r="H75" s="1">
        <v>36</v>
      </c>
      <c r="I75" s="1">
        <v>53</v>
      </c>
      <c r="J75" s="1">
        <v>31</v>
      </c>
      <c r="K75" s="80">
        <f t="shared" si="2"/>
        <v>165</v>
      </c>
      <c r="L75" s="81">
        <f t="shared" si="3"/>
        <v>7.7501174260216059</v>
      </c>
      <c r="M75" s="82"/>
      <c r="N75" s="81"/>
      <c r="O75" s="82"/>
      <c r="P75" s="81"/>
      <c r="Q75" s="82"/>
      <c r="R75" s="81"/>
      <c r="S75" s="82"/>
      <c r="T75" s="81"/>
      <c r="U75" s="82"/>
      <c r="V75" s="81"/>
    </row>
    <row r="76" spans="1:22" ht="11.1" customHeight="1" x14ac:dyDescent="0.2">
      <c r="A76" s="88" t="s">
        <v>99</v>
      </c>
      <c r="B76" s="11">
        <v>1</v>
      </c>
      <c r="C76" s="11">
        <v>3</v>
      </c>
      <c r="D76" s="11">
        <v>1</v>
      </c>
      <c r="E76" s="11"/>
      <c r="F76" s="1">
        <v>5</v>
      </c>
      <c r="G76" s="1">
        <v>5</v>
      </c>
      <c r="H76" s="1">
        <v>1</v>
      </c>
      <c r="I76" s="1"/>
      <c r="J76" s="1">
        <v>5</v>
      </c>
      <c r="K76" s="80">
        <f t="shared" si="2"/>
        <v>16</v>
      </c>
      <c r="L76" s="81">
        <f t="shared" si="3"/>
        <v>0.75152653828088312</v>
      </c>
      <c r="M76" s="82"/>
      <c r="N76" s="81"/>
      <c r="O76" s="82"/>
      <c r="P76" s="81"/>
      <c r="Q76" s="82"/>
      <c r="R76" s="81"/>
      <c r="S76" s="82"/>
      <c r="T76" s="81"/>
      <c r="U76" s="82"/>
      <c r="V76" s="81"/>
    </row>
    <row r="77" spans="1:22" ht="11.1" customHeight="1" x14ac:dyDescent="0.2">
      <c r="A77" s="88" t="s">
        <v>126</v>
      </c>
      <c r="B77" s="11">
        <v>3</v>
      </c>
      <c r="C77" s="11">
        <v>5</v>
      </c>
      <c r="D77" s="11">
        <v>3</v>
      </c>
      <c r="E77" s="11"/>
      <c r="F77" s="1"/>
      <c r="G77" s="1"/>
      <c r="H77" s="1"/>
      <c r="I77" s="1">
        <v>1</v>
      </c>
      <c r="J77" s="1"/>
      <c r="K77" s="80">
        <f t="shared" si="2"/>
        <v>1</v>
      </c>
      <c r="L77" s="89">
        <f t="shared" si="3"/>
        <v>4.6970408642555195E-2</v>
      </c>
      <c r="M77" s="82"/>
      <c r="N77" s="81"/>
      <c r="O77" s="82"/>
      <c r="P77" s="81"/>
      <c r="Q77" s="82"/>
      <c r="R77" s="81"/>
      <c r="S77" s="82"/>
      <c r="T77" s="81"/>
      <c r="U77" s="82"/>
      <c r="V77" s="81"/>
    </row>
    <row r="78" spans="1:22" ht="11.1" customHeight="1" x14ac:dyDescent="0.2">
      <c r="A78" s="36" t="s">
        <v>106</v>
      </c>
      <c r="B78" s="12"/>
      <c r="C78" s="12"/>
      <c r="D78" s="12"/>
      <c r="E78" s="12"/>
      <c r="F78" s="2"/>
      <c r="G78" s="2"/>
      <c r="H78" s="2"/>
      <c r="I78" s="2"/>
      <c r="J78" s="2"/>
      <c r="K78" s="48">
        <v>48</v>
      </c>
      <c r="L78" s="37"/>
      <c r="M78" s="2"/>
      <c r="N78" s="37"/>
      <c r="O78" s="2"/>
      <c r="P78" s="37"/>
      <c r="Q78" s="2"/>
      <c r="R78" s="37"/>
      <c r="S78" s="2"/>
      <c r="T78" s="37"/>
      <c r="U78" s="2"/>
      <c r="V78" s="37"/>
    </row>
    <row r="79" spans="1:22" ht="11.1" customHeight="1" x14ac:dyDescent="0.2">
      <c r="A79" s="27" t="s">
        <v>107</v>
      </c>
      <c r="B79" s="11"/>
      <c r="C79" s="11"/>
      <c r="D79" s="11"/>
      <c r="E79" s="11"/>
      <c r="F79" s="1"/>
      <c r="G79" s="1"/>
      <c r="H79" s="1"/>
      <c r="I79" s="1"/>
      <c r="J79" s="1"/>
      <c r="K79" s="46">
        <v>49</v>
      </c>
      <c r="L79" s="30"/>
      <c r="M79" s="1"/>
      <c r="N79" s="30"/>
      <c r="O79" s="1"/>
      <c r="P79" s="30"/>
      <c r="Q79" s="1"/>
      <c r="R79" s="30"/>
      <c r="S79" s="1"/>
      <c r="T79" s="30"/>
      <c r="U79" s="1"/>
      <c r="V79" s="30"/>
    </row>
    <row r="80" spans="1:22" ht="11.1" customHeight="1" x14ac:dyDescent="0.2">
      <c r="A80" s="27" t="s">
        <v>102</v>
      </c>
      <c r="B80" s="11"/>
      <c r="C80" s="11"/>
      <c r="D80" s="11"/>
      <c r="E80" s="11"/>
      <c r="F80" s="1">
        <f>SUM(F6:F77)</f>
        <v>356</v>
      </c>
      <c r="G80" s="1">
        <f t="shared" ref="G80:L80" si="4">SUM(G6:G77)</f>
        <v>363</v>
      </c>
      <c r="H80" s="1">
        <f t="shared" si="4"/>
        <v>530</v>
      </c>
      <c r="I80" s="1">
        <f t="shared" si="4"/>
        <v>425</v>
      </c>
      <c r="J80" s="1">
        <f t="shared" si="4"/>
        <v>455</v>
      </c>
      <c r="K80" s="46">
        <f t="shared" si="4"/>
        <v>2129</v>
      </c>
      <c r="L80" s="31">
        <f t="shared" si="4"/>
        <v>100.00000000000004</v>
      </c>
      <c r="M80" s="1"/>
      <c r="N80" s="31"/>
      <c r="O80" s="1"/>
      <c r="P80" s="31"/>
      <c r="Q80" s="1"/>
      <c r="R80" s="31"/>
      <c r="S80" s="1"/>
      <c r="T80" s="31"/>
      <c r="U80" s="1"/>
      <c r="V80" s="31"/>
    </row>
    <row r="81" spans="1:22" ht="11.1" customHeight="1" x14ac:dyDescent="0.2">
      <c r="A81" s="39" t="s">
        <v>108</v>
      </c>
      <c r="B81" s="13"/>
      <c r="C81" s="13"/>
      <c r="D81" s="13"/>
      <c r="E81" s="13"/>
      <c r="F81" s="3"/>
      <c r="G81" s="3"/>
      <c r="H81" s="3"/>
      <c r="I81" s="3"/>
      <c r="J81" s="3"/>
      <c r="K81" s="49">
        <f>+K80</f>
        <v>2129</v>
      </c>
      <c r="L81" s="40"/>
      <c r="M81" s="3">
        <v>0</v>
      </c>
      <c r="N81" s="40"/>
      <c r="O81" s="3">
        <v>0</v>
      </c>
      <c r="P81" s="40"/>
      <c r="Q81" s="3">
        <v>0</v>
      </c>
      <c r="R81" s="40"/>
      <c r="S81" s="3">
        <v>0</v>
      </c>
      <c r="T81" s="40"/>
      <c r="U81" s="3">
        <v>0</v>
      </c>
      <c r="V81" s="40"/>
    </row>
    <row r="82" spans="1:22" ht="11.1" customHeight="1" x14ac:dyDescent="0.2"/>
    <row r="83" spans="1:22" ht="11.1" customHeight="1" x14ac:dyDescent="0.2"/>
    <row r="84" spans="1:22" ht="11.1" customHeight="1" x14ac:dyDescent="0.2"/>
    <row r="85" spans="1:22" ht="11.1" customHeight="1" x14ac:dyDescent="0.2"/>
    <row r="86" spans="1:22" ht="11.1" customHeight="1" x14ac:dyDescent="0.2"/>
    <row r="87" spans="1:22" ht="11.1" customHeight="1" x14ac:dyDescent="0.2"/>
    <row r="88" spans="1:22" ht="11.1" customHeight="1" x14ac:dyDescent="0.2"/>
    <row r="89" spans="1:22" ht="11.1" customHeight="1" x14ac:dyDescent="0.2"/>
    <row r="90" spans="1:22" ht="11.1" customHeight="1" x14ac:dyDescent="0.2"/>
    <row r="91" spans="1:22" ht="11.1" customHeight="1" x14ac:dyDescent="0.2"/>
    <row r="92" spans="1:22" ht="11.1" customHeight="1" x14ac:dyDescent="0.2"/>
    <row r="93" spans="1:22" ht="11.1" customHeight="1" x14ac:dyDescent="0.2"/>
    <row r="94" spans="1:22" ht="11.1" customHeight="1" x14ac:dyDescent="0.2"/>
    <row r="95" spans="1:22" ht="11.1" customHeight="1" x14ac:dyDescent="0.2"/>
    <row r="96" spans="1:22" ht="11.1" customHeight="1" x14ac:dyDescent="0.2"/>
    <row r="97" ht="11.1" customHeight="1" x14ac:dyDescent="0.2"/>
    <row r="98" ht="11.1" customHeight="1" x14ac:dyDescent="0.2"/>
    <row r="99" ht="11.1" customHeight="1" x14ac:dyDescent="0.2"/>
    <row r="100" ht="11.1" customHeight="1" x14ac:dyDescent="0.2"/>
    <row r="101" ht="11.1" customHeight="1" x14ac:dyDescent="0.2"/>
    <row r="102" ht="11.1" customHeight="1" x14ac:dyDescent="0.2"/>
    <row r="103" ht="11.1" customHeight="1" x14ac:dyDescent="0.2"/>
    <row r="104" ht="11.1" customHeight="1" x14ac:dyDescent="0.2"/>
    <row r="105" ht="11.1" customHeight="1" x14ac:dyDescent="0.2"/>
    <row r="106" ht="11.1" customHeight="1" x14ac:dyDescent="0.2"/>
    <row r="107" ht="11.1" customHeight="1" x14ac:dyDescent="0.2"/>
    <row r="108" ht="11.1" customHeight="1" x14ac:dyDescent="0.2"/>
    <row r="109" ht="11.1" customHeight="1" x14ac:dyDescent="0.2"/>
    <row r="110" ht="11.1" customHeight="1" x14ac:dyDescent="0.2"/>
    <row r="111" ht="11.1" customHeight="1" x14ac:dyDescent="0.2"/>
    <row r="112" ht="11.1" customHeight="1" x14ac:dyDescent="0.2"/>
    <row r="113" ht="11.1" customHeight="1" x14ac:dyDescent="0.2"/>
    <row r="114" ht="11.1" customHeight="1" x14ac:dyDescent="0.2"/>
    <row r="115" ht="11.1" customHeight="1" x14ac:dyDescent="0.2"/>
    <row r="116" ht="11.1" customHeight="1" x14ac:dyDescent="0.2"/>
    <row r="117" ht="11.1" customHeight="1" x14ac:dyDescent="0.2"/>
    <row r="118" ht="11.1" customHeight="1" x14ac:dyDescent="0.2"/>
    <row r="119" ht="11.1" customHeight="1" x14ac:dyDescent="0.2"/>
    <row r="120" ht="11.1" customHeight="1" x14ac:dyDescent="0.2"/>
    <row r="121" ht="11.1" customHeight="1" x14ac:dyDescent="0.2"/>
    <row r="122" ht="11.1" customHeight="1" x14ac:dyDescent="0.2"/>
    <row r="123" ht="11.1" customHeight="1" x14ac:dyDescent="0.2"/>
    <row r="124" ht="11.1" customHeight="1" x14ac:dyDescent="0.2"/>
    <row r="125" ht="11.1" customHeight="1" x14ac:dyDescent="0.2"/>
    <row r="126" ht="11.1" customHeight="1" x14ac:dyDescent="0.2"/>
    <row r="127" ht="11.1" customHeight="1" x14ac:dyDescent="0.2"/>
    <row r="128" ht="11.1" customHeight="1" x14ac:dyDescent="0.2"/>
    <row r="129" ht="11.1" customHeight="1" x14ac:dyDescent="0.2"/>
    <row r="130" ht="11.1" customHeight="1" x14ac:dyDescent="0.2"/>
    <row r="131" ht="11.1" customHeight="1" x14ac:dyDescent="0.2"/>
    <row r="132" ht="11.1" customHeight="1" x14ac:dyDescent="0.2"/>
    <row r="133" ht="11.1" customHeight="1" x14ac:dyDescent="0.2"/>
    <row r="134" ht="11.1" customHeight="1" x14ac:dyDescent="0.2"/>
    <row r="135" ht="11.1" customHeight="1" x14ac:dyDescent="0.2"/>
    <row r="136" ht="11.1" customHeight="1" x14ac:dyDescent="0.2"/>
    <row r="137" ht="11.1" customHeight="1" x14ac:dyDescent="0.2"/>
    <row r="138" ht="11.1" customHeight="1" x14ac:dyDescent="0.2"/>
    <row r="139" ht="11.1" customHeight="1" x14ac:dyDescent="0.2"/>
    <row r="140" ht="11.1" customHeight="1" x14ac:dyDescent="0.2"/>
    <row r="141" ht="11.1" customHeight="1" x14ac:dyDescent="0.2"/>
    <row r="142" ht="11.1" customHeight="1" x14ac:dyDescent="0.2"/>
    <row r="143" ht="11.1" customHeight="1" x14ac:dyDescent="0.2"/>
    <row r="144" ht="11.1" customHeight="1" x14ac:dyDescent="0.2"/>
    <row r="145" ht="11.1" customHeight="1" x14ac:dyDescent="0.2"/>
    <row r="146" ht="11.1" customHeight="1" x14ac:dyDescent="0.2"/>
    <row r="147" ht="11.1" customHeight="1" x14ac:dyDescent="0.2"/>
    <row r="148" ht="11.1" customHeight="1" x14ac:dyDescent="0.2"/>
    <row r="149" ht="11.1" customHeight="1" x14ac:dyDescent="0.2"/>
    <row r="150" ht="11.1" customHeight="1" x14ac:dyDescent="0.2"/>
    <row r="151" ht="11.1" customHeight="1" x14ac:dyDescent="0.2"/>
    <row r="152" ht="11.1" customHeight="1" x14ac:dyDescent="0.2"/>
    <row r="153" ht="11.1" customHeight="1" x14ac:dyDescent="0.2"/>
    <row r="154" ht="11.1" customHeight="1" x14ac:dyDescent="0.2"/>
    <row r="155" ht="11.1" customHeight="1" x14ac:dyDescent="0.2"/>
    <row r="156" ht="11.1" customHeight="1" x14ac:dyDescent="0.2"/>
    <row r="157" ht="11.1" customHeight="1" x14ac:dyDescent="0.2"/>
    <row r="158" ht="11.1" customHeight="1" x14ac:dyDescent="0.2"/>
    <row r="159" ht="11.1" customHeight="1" x14ac:dyDescent="0.2"/>
    <row r="160" ht="11.1" customHeight="1" x14ac:dyDescent="0.2"/>
    <row r="161" ht="11.1" customHeight="1" x14ac:dyDescent="0.2"/>
    <row r="162" ht="11.1" customHeight="1" x14ac:dyDescent="0.2"/>
    <row r="163" ht="11.1" customHeight="1" x14ac:dyDescent="0.2"/>
    <row r="164" ht="11.1" customHeight="1" x14ac:dyDescent="0.2"/>
    <row r="165" ht="11.1" customHeight="1" x14ac:dyDescent="0.2"/>
    <row r="166" ht="11.1" customHeight="1" x14ac:dyDescent="0.2"/>
    <row r="167" ht="11.1" customHeight="1" x14ac:dyDescent="0.2"/>
    <row r="168" ht="11.1" customHeight="1" x14ac:dyDescent="0.2"/>
    <row r="169" ht="11.1" customHeight="1" x14ac:dyDescent="0.2"/>
    <row r="170" ht="11.1" customHeight="1" x14ac:dyDescent="0.2"/>
    <row r="171" ht="11.1" customHeight="1" x14ac:dyDescent="0.2"/>
    <row r="172" ht="11.1" customHeight="1" x14ac:dyDescent="0.2"/>
    <row r="173" ht="11.1" customHeight="1" x14ac:dyDescent="0.2"/>
    <row r="174" ht="11.1" customHeight="1" x14ac:dyDescent="0.2"/>
    <row r="175" ht="11.1" customHeight="1" x14ac:dyDescent="0.2"/>
    <row r="176" ht="11.1" customHeight="1" x14ac:dyDescent="0.2"/>
    <row r="177" ht="11.1" customHeight="1" x14ac:dyDescent="0.2"/>
    <row r="178" ht="11.1" customHeight="1" x14ac:dyDescent="0.2"/>
    <row r="179" ht="11.1" customHeight="1" x14ac:dyDescent="0.2"/>
    <row r="180" ht="11.1" customHeight="1" x14ac:dyDescent="0.2"/>
    <row r="181" ht="11.1" customHeight="1" x14ac:dyDescent="0.2"/>
    <row r="182" ht="11.1" customHeight="1" x14ac:dyDescent="0.2"/>
    <row r="183" ht="11.1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  <row r="422" ht="11.1" customHeight="1" x14ac:dyDescent="0.2"/>
    <row r="423" ht="11.1" customHeight="1" x14ac:dyDescent="0.2"/>
    <row r="424" ht="11.1" customHeight="1" x14ac:dyDescent="0.2"/>
    <row r="425" ht="11.1" customHeight="1" x14ac:dyDescent="0.2"/>
    <row r="426" ht="11.1" customHeight="1" x14ac:dyDescent="0.2"/>
    <row r="427" ht="11.1" customHeight="1" x14ac:dyDescent="0.2"/>
    <row r="428" ht="11.1" customHeight="1" x14ac:dyDescent="0.2"/>
    <row r="429" ht="11.1" customHeight="1" x14ac:dyDescent="0.2"/>
    <row r="430" ht="11.1" customHeight="1" x14ac:dyDescent="0.2"/>
    <row r="431" ht="11.1" customHeight="1" x14ac:dyDescent="0.2"/>
    <row r="432" ht="11.1" customHeight="1" x14ac:dyDescent="0.2"/>
    <row r="433" ht="11.1" customHeight="1" x14ac:dyDescent="0.2"/>
    <row r="434" ht="11.1" customHeight="1" x14ac:dyDescent="0.2"/>
    <row r="435" ht="11.1" customHeight="1" x14ac:dyDescent="0.2"/>
    <row r="436" ht="11.1" customHeight="1" x14ac:dyDescent="0.2"/>
    <row r="437" ht="11.1" customHeight="1" x14ac:dyDescent="0.2"/>
    <row r="438" ht="11.1" customHeight="1" x14ac:dyDescent="0.2"/>
    <row r="439" ht="11.1" customHeight="1" x14ac:dyDescent="0.2"/>
    <row r="440" ht="11.1" customHeight="1" x14ac:dyDescent="0.2"/>
    <row r="441" ht="11.1" customHeight="1" x14ac:dyDescent="0.2"/>
    <row r="442" ht="11.1" customHeight="1" x14ac:dyDescent="0.2"/>
    <row r="443" ht="11.1" customHeight="1" x14ac:dyDescent="0.2"/>
    <row r="444" ht="11.1" customHeight="1" x14ac:dyDescent="0.2"/>
    <row r="445" ht="11.1" customHeight="1" x14ac:dyDescent="0.2"/>
    <row r="446" ht="11.1" customHeight="1" x14ac:dyDescent="0.2"/>
    <row r="447" ht="11.1" customHeight="1" x14ac:dyDescent="0.2"/>
    <row r="448" ht="11.1" customHeight="1" x14ac:dyDescent="0.2"/>
    <row r="449" ht="11.1" customHeight="1" x14ac:dyDescent="0.2"/>
    <row r="450" ht="11.1" customHeight="1" x14ac:dyDescent="0.2"/>
    <row r="451" ht="11.1" customHeight="1" x14ac:dyDescent="0.2"/>
    <row r="452" ht="11.1" customHeight="1" x14ac:dyDescent="0.2"/>
    <row r="453" ht="11.1" customHeight="1" x14ac:dyDescent="0.2"/>
    <row r="454" ht="11.1" customHeight="1" x14ac:dyDescent="0.2"/>
    <row r="455" ht="11.1" customHeight="1" x14ac:dyDescent="0.2"/>
    <row r="456" ht="11.1" customHeight="1" x14ac:dyDescent="0.2"/>
    <row r="457" ht="11.1" customHeight="1" x14ac:dyDescent="0.2"/>
    <row r="458" ht="11.1" customHeight="1" x14ac:dyDescent="0.2"/>
    <row r="459" ht="11.1" customHeight="1" x14ac:dyDescent="0.2"/>
    <row r="460" ht="11.1" customHeight="1" x14ac:dyDescent="0.2"/>
    <row r="461" ht="11.1" customHeight="1" x14ac:dyDescent="0.2"/>
    <row r="462" ht="11.1" customHeight="1" x14ac:dyDescent="0.2"/>
    <row r="463" ht="11.1" customHeight="1" x14ac:dyDescent="0.2"/>
    <row r="464" ht="11.1" customHeight="1" x14ac:dyDescent="0.2"/>
    <row r="465" ht="11.1" customHeight="1" x14ac:dyDescent="0.2"/>
    <row r="466" ht="11.1" customHeight="1" x14ac:dyDescent="0.2"/>
    <row r="467" ht="11.1" customHeight="1" x14ac:dyDescent="0.2"/>
    <row r="468" ht="11.1" customHeight="1" x14ac:dyDescent="0.2"/>
    <row r="469" ht="11.1" customHeight="1" x14ac:dyDescent="0.2"/>
    <row r="470" ht="11.1" customHeight="1" x14ac:dyDescent="0.2"/>
    <row r="471" ht="11.1" customHeight="1" x14ac:dyDescent="0.2"/>
    <row r="472" ht="11.1" customHeight="1" x14ac:dyDescent="0.2"/>
    <row r="473" ht="11.1" customHeight="1" x14ac:dyDescent="0.2"/>
    <row r="474" ht="11.1" customHeight="1" x14ac:dyDescent="0.2"/>
    <row r="475" ht="11.1" customHeight="1" x14ac:dyDescent="0.2"/>
    <row r="476" ht="11.1" customHeight="1" x14ac:dyDescent="0.2"/>
    <row r="477" ht="11.1" customHeight="1" x14ac:dyDescent="0.2"/>
    <row r="478" ht="11.1" customHeight="1" x14ac:dyDescent="0.2"/>
    <row r="479" ht="11.1" customHeight="1" x14ac:dyDescent="0.2"/>
    <row r="480" ht="11.1" customHeight="1" x14ac:dyDescent="0.2"/>
    <row r="481" ht="11.1" customHeight="1" x14ac:dyDescent="0.2"/>
    <row r="482" ht="11.1" customHeight="1" x14ac:dyDescent="0.2"/>
    <row r="483" ht="11.1" customHeight="1" x14ac:dyDescent="0.2"/>
    <row r="484" ht="11.1" customHeight="1" x14ac:dyDescent="0.2"/>
    <row r="485" ht="11.1" customHeight="1" x14ac:dyDescent="0.2"/>
    <row r="486" ht="11.1" customHeight="1" x14ac:dyDescent="0.2"/>
    <row r="487" ht="11.1" customHeight="1" x14ac:dyDescent="0.2"/>
    <row r="488" ht="11.1" customHeight="1" x14ac:dyDescent="0.2"/>
    <row r="489" ht="11.1" customHeight="1" x14ac:dyDescent="0.2"/>
    <row r="490" ht="11.1" customHeight="1" x14ac:dyDescent="0.2"/>
    <row r="491" ht="11.1" customHeight="1" x14ac:dyDescent="0.2"/>
    <row r="492" ht="11.1" customHeight="1" x14ac:dyDescent="0.2"/>
    <row r="493" ht="11.1" customHeight="1" x14ac:dyDescent="0.2"/>
    <row r="494" ht="11.1" customHeight="1" x14ac:dyDescent="0.2"/>
    <row r="495" ht="11.1" customHeight="1" x14ac:dyDescent="0.2"/>
    <row r="496" ht="11.1" customHeight="1" x14ac:dyDescent="0.2"/>
    <row r="497" ht="11.1" customHeight="1" x14ac:dyDescent="0.2"/>
    <row r="498" ht="11.1" customHeight="1" x14ac:dyDescent="0.2"/>
    <row r="499" ht="11.1" customHeight="1" x14ac:dyDescent="0.2"/>
    <row r="500" ht="11.1" customHeight="1" x14ac:dyDescent="0.2"/>
    <row r="501" ht="11.1" customHeight="1" x14ac:dyDescent="0.2"/>
    <row r="502" ht="11.1" customHeight="1" x14ac:dyDescent="0.2"/>
    <row r="503" ht="11.1" customHeight="1" x14ac:dyDescent="0.2"/>
    <row r="504" ht="11.1" customHeight="1" x14ac:dyDescent="0.2"/>
    <row r="505" ht="11.1" customHeight="1" x14ac:dyDescent="0.2"/>
    <row r="506" ht="11.1" customHeight="1" x14ac:dyDescent="0.2"/>
    <row r="507" ht="11.1" customHeight="1" x14ac:dyDescent="0.2"/>
    <row r="508" ht="11.1" customHeight="1" x14ac:dyDescent="0.2"/>
    <row r="509" ht="11.1" customHeight="1" x14ac:dyDescent="0.2"/>
    <row r="510" ht="11.1" customHeight="1" x14ac:dyDescent="0.2"/>
    <row r="511" ht="11.1" customHeight="1" x14ac:dyDescent="0.2"/>
    <row r="512" ht="11.1" customHeight="1" x14ac:dyDescent="0.2"/>
    <row r="513" ht="11.1" customHeight="1" x14ac:dyDescent="0.2"/>
    <row r="514" ht="11.1" customHeight="1" x14ac:dyDescent="0.2"/>
    <row r="515" ht="11.1" customHeight="1" x14ac:dyDescent="0.2"/>
    <row r="516" ht="11.1" customHeight="1" x14ac:dyDescent="0.2"/>
    <row r="517" ht="11.1" customHeight="1" x14ac:dyDescent="0.2"/>
    <row r="518" ht="11.1" customHeight="1" x14ac:dyDescent="0.2"/>
    <row r="519" ht="11.1" customHeight="1" x14ac:dyDescent="0.2"/>
    <row r="520" ht="11.1" customHeight="1" x14ac:dyDescent="0.2"/>
    <row r="521" ht="11.1" customHeight="1" x14ac:dyDescent="0.2"/>
    <row r="522" ht="11.1" customHeight="1" x14ac:dyDescent="0.2"/>
    <row r="523" ht="11.1" customHeight="1" x14ac:dyDescent="0.2"/>
    <row r="524" ht="11.1" customHeight="1" x14ac:dyDescent="0.2"/>
    <row r="525" ht="11.1" customHeight="1" x14ac:dyDescent="0.2"/>
    <row r="526" ht="11.1" customHeight="1" x14ac:dyDescent="0.2"/>
    <row r="527" ht="11.1" customHeight="1" x14ac:dyDescent="0.2"/>
    <row r="528" ht="11.1" customHeight="1" x14ac:dyDescent="0.2"/>
    <row r="529" ht="11.1" customHeight="1" x14ac:dyDescent="0.2"/>
    <row r="530" ht="11.1" customHeight="1" x14ac:dyDescent="0.2"/>
    <row r="531" ht="11.1" customHeight="1" x14ac:dyDescent="0.2"/>
    <row r="532" ht="11.1" customHeight="1" x14ac:dyDescent="0.2"/>
    <row r="533" ht="11.1" customHeight="1" x14ac:dyDescent="0.2"/>
    <row r="534" ht="11.1" customHeight="1" x14ac:dyDescent="0.2"/>
    <row r="535" ht="11.1" customHeight="1" x14ac:dyDescent="0.2"/>
    <row r="536" ht="11.1" customHeight="1" x14ac:dyDescent="0.2"/>
    <row r="537" ht="11.1" customHeight="1" x14ac:dyDescent="0.2"/>
    <row r="538" ht="11.1" customHeight="1" x14ac:dyDescent="0.2"/>
    <row r="539" ht="11.1" customHeight="1" x14ac:dyDescent="0.2"/>
    <row r="540" ht="11.1" customHeight="1" x14ac:dyDescent="0.2"/>
    <row r="541" ht="11.1" customHeight="1" x14ac:dyDescent="0.2"/>
    <row r="542" ht="11.1" customHeight="1" x14ac:dyDescent="0.2"/>
    <row r="543" ht="11.1" customHeight="1" x14ac:dyDescent="0.2"/>
    <row r="544" ht="11.1" customHeight="1" x14ac:dyDescent="0.2"/>
    <row r="545" ht="11.1" customHeight="1" x14ac:dyDescent="0.2"/>
    <row r="546" ht="11.1" customHeight="1" x14ac:dyDescent="0.2"/>
    <row r="547" ht="11.1" customHeight="1" x14ac:dyDescent="0.2"/>
    <row r="548" ht="11.1" customHeight="1" x14ac:dyDescent="0.2"/>
    <row r="549" ht="11.1" customHeight="1" x14ac:dyDescent="0.2"/>
    <row r="550" ht="11.1" customHeight="1" x14ac:dyDescent="0.2"/>
    <row r="551" ht="11.1" customHeight="1" x14ac:dyDescent="0.2"/>
    <row r="552" ht="11.1" customHeight="1" x14ac:dyDescent="0.2"/>
    <row r="553" ht="11.1" customHeight="1" x14ac:dyDescent="0.2"/>
    <row r="554" ht="11.1" customHeight="1" x14ac:dyDescent="0.2"/>
    <row r="555" ht="11.1" customHeight="1" x14ac:dyDescent="0.2"/>
    <row r="556" ht="11.1" customHeight="1" x14ac:dyDescent="0.2"/>
    <row r="557" ht="11.1" customHeight="1" x14ac:dyDescent="0.2"/>
    <row r="558" ht="11.1" customHeight="1" x14ac:dyDescent="0.2"/>
    <row r="559" ht="11.1" customHeight="1" x14ac:dyDescent="0.2"/>
    <row r="560" ht="11.1" customHeight="1" x14ac:dyDescent="0.2"/>
    <row r="561" ht="11.1" customHeight="1" x14ac:dyDescent="0.2"/>
    <row r="562" ht="11.1" customHeight="1" x14ac:dyDescent="0.2"/>
    <row r="563" ht="11.1" customHeight="1" x14ac:dyDescent="0.2"/>
    <row r="564" ht="11.1" customHeight="1" x14ac:dyDescent="0.2"/>
    <row r="565" ht="11.1" customHeight="1" x14ac:dyDescent="0.2"/>
    <row r="566" ht="11.1" customHeight="1" x14ac:dyDescent="0.2"/>
    <row r="567" ht="11.1" customHeight="1" x14ac:dyDescent="0.2"/>
    <row r="568" ht="11.1" customHeight="1" x14ac:dyDescent="0.2"/>
    <row r="569" ht="11.1" customHeight="1" x14ac:dyDescent="0.2"/>
    <row r="570" ht="11.1" customHeight="1" x14ac:dyDescent="0.2"/>
    <row r="571" ht="11.1" customHeight="1" x14ac:dyDescent="0.2"/>
    <row r="572" ht="11.1" customHeight="1" x14ac:dyDescent="0.2"/>
    <row r="573" ht="11.1" customHeight="1" x14ac:dyDescent="0.2"/>
    <row r="574" ht="11.1" customHeight="1" x14ac:dyDescent="0.2"/>
    <row r="575" ht="11.1" customHeight="1" x14ac:dyDescent="0.2"/>
    <row r="576" ht="11.1" customHeight="1" x14ac:dyDescent="0.2"/>
    <row r="577" ht="11.1" customHeight="1" x14ac:dyDescent="0.2"/>
    <row r="578" ht="11.1" customHeight="1" x14ac:dyDescent="0.2"/>
    <row r="579" ht="11.1" customHeight="1" x14ac:dyDescent="0.2"/>
    <row r="580" ht="11.1" customHeight="1" x14ac:dyDescent="0.2"/>
    <row r="581" ht="11.1" customHeight="1" x14ac:dyDescent="0.2"/>
    <row r="582" ht="11.1" customHeight="1" x14ac:dyDescent="0.2"/>
    <row r="583" ht="11.1" customHeight="1" x14ac:dyDescent="0.2"/>
    <row r="584" ht="11.1" customHeight="1" x14ac:dyDescent="0.2"/>
    <row r="585" ht="11.1" customHeight="1" x14ac:dyDescent="0.2"/>
    <row r="586" ht="11.1" customHeight="1" x14ac:dyDescent="0.2"/>
    <row r="587" ht="11.1" customHeight="1" x14ac:dyDescent="0.2"/>
    <row r="588" ht="11.1" customHeight="1" x14ac:dyDescent="0.2"/>
    <row r="589" ht="11.1" customHeight="1" x14ac:dyDescent="0.2"/>
    <row r="590" ht="11.1" customHeight="1" x14ac:dyDescent="0.2"/>
    <row r="591" ht="11.1" customHeight="1" x14ac:dyDescent="0.2"/>
    <row r="592" ht="11.1" customHeight="1" x14ac:dyDescent="0.2"/>
    <row r="593" ht="11.1" customHeight="1" x14ac:dyDescent="0.2"/>
    <row r="594" ht="11.1" customHeight="1" x14ac:dyDescent="0.2"/>
    <row r="595" ht="11.1" customHeight="1" x14ac:dyDescent="0.2"/>
    <row r="596" ht="11.1" customHeight="1" x14ac:dyDescent="0.2"/>
    <row r="597" ht="11.1" customHeight="1" x14ac:dyDescent="0.2"/>
    <row r="598" ht="11.1" customHeight="1" x14ac:dyDescent="0.2"/>
    <row r="599" ht="11.1" customHeight="1" x14ac:dyDescent="0.2"/>
    <row r="600" ht="11.1" customHeight="1" x14ac:dyDescent="0.2"/>
    <row r="601" ht="11.1" customHeight="1" x14ac:dyDescent="0.2"/>
    <row r="602" ht="11.1" customHeight="1" x14ac:dyDescent="0.2"/>
    <row r="603" ht="11.1" customHeight="1" x14ac:dyDescent="0.2"/>
    <row r="604" ht="11.1" customHeight="1" x14ac:dyDescent="0.2"/>
    <row r="605" ht="11.1" customHeight="1" x14ac:dyDescent="0.2"/>
    <row r="606" ht="11.1" customHeight="1" x14ac:dyDescent="0.2"/>
    <row r="607" ht="11.1" customHeight="1" x14ac:dyDescent="0.2"/>
    <row r="608" ht="11.1" customHeight="1" x14ac:dyDescent="0.2"/>
    <row r="609" ht="11.1" customHeight="1" x14ac:dyDescent="0.2"/>
    <row r="610" ht="11.1" customHeight="1" x14ac:dyDescent="0.2"/>
    <row r="611" ht="11.1" customHeight="1" x14ac:dyDescent="0.2"/>
    <row r="612" ht="11.1" customHeight="1" x14ac:dyDescent="0.2"/>
    <row r="613" ht="11.1" customHeight="1" x14ac:dyDescent="0.2"/>
    <row r="614" ht="11.1" customHeight="1" x14ac:dyDescent="0.2"/>
    <row r="615" ht="11.1" customHeight="1" x14ac:dyDescent="0.2"/>
    <row r="616" ht="11.1" customHeight="1" x14ac:dyDescent="0.2"/>
    <row r="617" ht="11.1" customHeight="1" x14ac:dyDescent="0.2"/>
    <row r="618" ht="11.1" customHeight="1" x14ac:dyDescent="0.2"/>
    <row r="619" ht="11.1" customHeight="1" x14ac:dyDescent="0.2"/>
    <row r="620" ht="11.1" customHeight="1" x14ac:dyDescent="0.2"/>
    <row r="621" ht="11.1" customHeight="1" x14ac:dyDescent="0.2"/>
    <row r="622" ht="11.1" customHeight="1" x14ac:dyDescent="0.2"/>
    <row r="623" ht="11.1" customHeight="1" x14ac:dyDescent="0.2"/>
    <row r="624" ht="11.1" customHeight="1" x14ac:dyDescent="0.2"/>
    <row r="625" ht="11.1" customHeight="1" x14ac:dyDescent="0.2"/>
    <row r="626" ht="11.1" customHeight="1" x14ac:dyDescent="0.2"/>
    <row r="627" ht="11.1" customHeight="1" x14ac:dyDescent="0.2"/>
    <row r="628" ht="11.1" customHeight="1" x14ac:dyDescent="0.2"/>
    <row r="629" ht="11.1" customHeight="1" x14ac:dyDescent="0.2"/>
    <row r="630" ht="11.1" customHeight="1" x14ac:dyDescent="0.2"/>
    <row r="631" ht="11.1" customHeight="1" x14ac:dyDescent="0.2"/>
    <row r="632" ht="11.1" customHeight="1" x14ac:dyDescent="0.2"/>
    <row r="633" ht="11.1" customHeight="1" x14ac:dyDescent="0.2"/>
    <row r="634" ht="11.1" customHeight="1" x14ac:dyDescent="0.2"/>
    <row r="635" ht="11.1" customHeight="1" x14ac:dyDescent="0.2"/>
    <row r="636" ht="11.1" customHeight="1" x14ac:dyDescent="0.2"/>
    <row r="637" ht="11.1" customHeight="1" x14ac:dyDescent="0.2"/>
    <row r="638" ht="11.1" customHeight="1" x14ac:dyDescent="0.2"/>
    <row r="639" ht="11.1" customHeight="1" x14ac:dyDescent="0.2"/>
    <row r="640" ht="11.1" customHeight="1" x14ac:dyDescent="0.2"/>
    <row r="641" ht="11.1" customHeight="1" x14ac:dyDescent="0.2"/>
    <row r="642" ht="11.1" customHeight="1" x14ac:dyDescent="0.2"/>
    <row r="643" ht="11.1" customHeight="1" x14ac:dyDescent="0.2"/>
    <row r="644" ht="11.1" customHeight="1" x14ac:dyDescent="0.2"/>
    <row r="645" ht="11.1" customHeight="1" x14ac:dyDescent="0.2"/>
    <row r="646" ht="11.1" customHeight="1" x14ac:dyDescent="0.2"/>
    <row r="647" ht="11.1" customHeight="1" x14ac:dyDescent="0.2"/>
    <row r="648" ht="11.1" customHeight="1" x14ac:dyDescent="0.2"/>
    <row r="649" ht="11.1" customHeight="1" x14ac:dyDescent="0.2"/>
    <row r="650" ht="11.1" customHeight="1" x14ac:dyDescent="0.2"/>
    <row r="651" ht="11.1" customHeight="1" x14ac:dyDescent="0.2"/>
    <row r="652" ht="11.1" customHeight="1" x14ac:dyDescent="0.2"/>
    <row r="653" ht="11.1" customHeight="1" x14ac:dyDescent="0.2"/>
    <row r="654" ht="11.1" customHeight="1" x14ac:dyDescent="0.2"/>
    <row r="655" ht="11.1" customHeight="1" x14ac:dyDescent="0.2"/>
    <row r="656" ht="11.1" customHeight="1" x14ac:dyDescent="0.2"/>
    <row r="657" ht="11.1" customHeight="1" x14ac:dyDescent="0.2"/>
    <row r="658" ht="11.1" customHeight="1" x14ac:dyDescent="0.2"/>
    <row r="659" ht="11.1" customHeight="1" x14ac:dyDescent="0.2"/>
    <row r="660" ht="11.1" customHeight="1" x14ac:dyDescent="0.2"/>
    <row r="661" ht="11.1" customHeight="1" x14ac:dyDescent="0.2"/>
    <row r="662" ht="11.1" customHeight="1" x14ac:dyDescent="0.2"/>
    <row r="663" ht="11.1" customHeight="1" x14ac:dyDescent="0.2"/>
    <row r="664" ht="11.1" customHeight="1" x14ac:dyDescent="0.2"/>
    <row r="665" ht="11.1" customHeight="1" x14ac:dyDescent="0.2"/>
    <row r="666" ht="11.1" customHeight="1" x14ac:dyDescent="0.2"/>
    <row r="667" ht="11.1" customHeight="1" x14ac:dyDescent="0.2"/>
    <row r="668" ht="11.1" customHeight="1" x14ac:dyDescent="0.2"/>
    <row r="669" ht="11.1" customHeight="1" x14ac:dyDescent="0.2"/>
    <row r="670" ht="11.1" customHeight="1" x14ac:dyDescent="0.2"/>
    <row r="671" ht="11.1" customHeight="1" x14ac:dyDescent="0.2"/>
    <row r="672" ht="11.1" customHeight="1" x14ac:dyDescent="0.2"/>
    <row r="673" ht="11.1" customHeight="1" x14ac:dyDescent="0.2"/>
    <row r="674" ht="11.1" customHeight="1" x14ac:dyDescent="0.2"/>
    <row r="675" ht="11.1" customHeight="1" x14ac:dyDescent="0.2"/>
    <row r="676" ht="11.1" customHeight="1" x14ac:dyDescent="0.2"/>
    <row r="677" ht="11.1" customHeight="1" x14ac:dyDescent="0.2"/>
    <row r="678" ht="11.1" customHeight="1" x14ac:dyDescent="0.2"/>
    <row r="679" ht="11.1" customHeight="1" x14ac:dyDescent="0.2"/>
    <row r="680" ht="11.1" customHeight="1" x14ac:dyDescent="0.2"/>
    <row r="681" ht="11.1" customHeight="1" x14ac:dyDescent="0.2"/>
    <row r="682" ht="11.1" customHeight="1" x14ac:dyDescent="0.2"/>
    <row r="683" ht="11.1" customHeight="1" x14ac:dyDescent="0.2"/>
    <row r="684" ht="11.1" customHeight="1" x14ac:dyDescent="0.2"/>
    <row r="685" ht="11.1" customHeight="1" x14ac:dyDescent="0.2"/>
    <row r="686" ht="11.1" customHeight="1" x14ac:dyDescent="0.2"/>
    <row r="687" ht="11.1" customHeight="1" x14ac:dyDescent="0.2"/>
    <row r="688" ht="11.1" customHeight="1" x14ac:dyDescent="0.2"/>
    <row r="689" ht="11.1" customHeight="1" x14ac:dyDescent="0.2"/>
    <row r="690" ht="11.1" customHeight="1" x14ac:dyDescent="0.2"/>
    <row r="691" ht="11.1" customHeight="1" x14ac:dyDescent="0.2"/>
    <row r="692" ht="11.1" customHeight="1" x14ac:dyDescent="0.2"/>
    <row r="693" ht="11.1" customHeight="1" x14ac:dyDescent="0.2"/>
    <row r="694" ht="11.1" customHeight="1" x14ac:dyDescent="0.2"/>
    <row r="695" ht="11.1" customHeight="1" x14ac:dyDescent="0.2"/>
    <row r="696" ht="11.1" customHeight="1" x14ac:dyDescent="0.2"/>
    <row r="697" ht="11.1" customHeight="1" x14ac:dyDescent="0.2"/>
    <row r="698" ht="11.1" customHeight="1" x14ac:dyDescent="0.2"/>
    <row r="699" ht="11.1" customHeight="1" x14ac:dyDescent="0.2"/>
    <row r="700" ht="11.1" customHeight="1" x14ac:dyDescent="0.2"/>
    <row r="701" ht="11.1" customHeight="1" x14ac:dyDescent="0.2"/>
    <row r="702" ht="11.1" customHeight="1" x14ac:dyDescent="0.2"/>
    <row r="703" ht="11.1" customHeight="1" x14ac:dyDescent="0.2"/>
    <row r="704" ht="11.1" customHeight="1" x14ac:dyDescent="0.2"/>
    <row r="705" ht="11.1" customHeight="1" x14ac:dyDescent="0.2"/>
    <row r="706" ht="11.1" customHeight="1" x14ac:dyDescent="0.2"/>
    <row r="707" ht="11.1" customHeight="1" x14ac:dyDescent="0.2"/>
    <row r="708" ht="11.1" customHeight="1" x14ac:dyDescent="0.2"/>
    <row r="709" ht="11.1" customHeight="1" x14ac:dyDescent="0.2"/>
    <row r="710" ht="11.1" customHeight="1" x14ac:dyDescent="0.2"/>
    <row r="711" ht="11.1" customHeight="1" x14ac:dyDescent="0.2"/>
    <row r="712" ht="11.1" customHeight="1" x14ac:dyDescent="0.2"/>
    <row r="713" ht="11.1" customHeight="1" x14ac:dyDescent="0.2"/>
    <row r="714" ht="11.1" customHeight="1" x14ac:dyDescent="0.2"/>
    <row r="715" ht="11.1" customHeight="1" x14ac:dyDescent="0.2"/>
    <row r="716" ht="11.1" customHeight="1" x14ac:dyDescent="0.2"/>
    <row r="717" ht="11.1" customHeight="1" x14ac:dyDescent="0.2"/>
    <row r="718" ht="11.1" customHeight="1" x14ac:dyDescent="0.2"/>
    <row r="719" ht="11.1" customHeight="1" x14ac:dyDescent="0.2"/>
    <row r="720" ht="11.1" customHeight="1" x14ac:dyDescent="0.2"/>
    <row r="721" ht="11.1" customHeight="1" x14ac:dyDescent="0.2"/>
    <row r="722" ht="11.1" customHeight="1" x14ac:dyDescent="0.2"/>
    <row r="723" ht="11.1" customHeight="1" x14ac:dyDescent="0.2"/>
    <row r="724" ht="11.1" customHeight="1" x14ac:dyDescent="0.2"/>
    <row r="725" ht="11.1" customHeight="1" x14ac:dyDescent="0.2"/>
    <row r="726" ht="11.1" customHeight="1" x14ac:dyDescent="0.2"/>
    <row r="727" ht="11.1" customHeight="1" x14ac:dyDescent="0.2"/>
    <row r="728" ht="11.1" customHeight="1" x14ac:dyDescent="0.2"/>
    <row r="729" ht="11.1" customHeight="1" x14ac:dyDescent="0.2"/>
    <row r="730" ht="11.1" customHeight="1" x14ac:dyDescent="0.2"/>
    <row r="731" ht="11.1" customHeight="1" x14ac:dyDescent="0.2"/>
    <row r="732" ht="11.1" customHeight="1" x14ac:dyDescent="0.2"/>
    <row r="733" ht="11.1" customHeight="1" x14ac:dyDescent="0.2"/>
    <row r="734" ht="11.1" customHeight="1" x14ac:dyDescent="0.2"/>
    <row r="735" ht="11.1" customHeight="1" x14ac:dyDescent="0.2"/>
    <row r="736" ht="11.1" customHeight="1" x14ac:dyDescent="0.2"/>
    <row r="737" ht="11.1" customHeight="1" x14ac:dyDescent="0.2"/>
    <row r="738" ht="11.1" customHeight="1" x14ac:dyDescent="0.2"/>
    <row r="739" ht="11.1" customHeight="1" x14ac:dyDescent="0.2"/>
    <row r="740" ht="11.1" customHeight="1" x14ac:dyDescent="0.2"/>
    <row r="741" ht="11.1" customHeight="1" x14ac:dyDescent="0.2"/>
    <row r="742" ht="11.1" customHeight="1" x14ac:dyDescent="0.2"/>
    <row r="743" ht="11.1" customHeight="1" x14ac:dyDescent="0.2"/>
    <row r="744" ht="11.1" customHeight="1" x14ac:dyDescent="0.2"/>
    <row r="745" ht="11.1" customHeight="1" x14ac:dyDescent="0.2"/>
    <row r="746" ht="11.1" customHeight="1" x14ac:dyDescent="0.2"/>
    <row r="747" ht="11.1" customHeight="1" x14ac:dyDescent="0.2"/>
    <row r="748" ht="11.1" customHeight="1" x14ac:dyDescent="0.2"/>
    <row r="749" ht="11.1" customHeight="1" x14ac:dyDescent="0.2"/>
    <row r="750" ht="11.1" customHeight="1" x14ac:dyDescent="0.2"/>
    <row r="751" ht="11.1" customHeight="1" x14ac:dyDescent="0.2"/>
    <row r="752" ht="11.1" customHeight="1" x14ac:dyDescent="0.2"/>
    <row r="753" ht="11.1" customHeight="1" x14ac:dyDescent="0.2"/>
    <row r="754" ht="11.1" customHeight="1" x14ac:dyDescent="0.2"/>
    <row r="755" ht="11.1" customHeight="1" x14ac:dyDescent="0.2"/>
    <row r="756" ht="11.1" customHeight="1" x14ac:dyDescent="0.2"/>
    <row r="757" ht="11.1" customHeight="1" x14ac:dyDescent="0.2"/>
    <row r="758" ht="11.1" customHeight="1" x14ac:dyDescent="0.2"/>
    <row r="759" ht="11.1" customHeight="1" x14ac:dyDescent="0.2"/>
    <row r="760" ht="11.1" customHeight="1" x14ac:dyDescent="0.2"/>
    <row r="761" ht="11.1" customHeight="1" x14ac:dyDescent="0.2"/>
    <row r="762" ht="11.1" customHeight="1" x14ac:dyDescent="0.2"/>
    <row r="763" ht="11.1" customHeight="1" x14ac:dyDescent="0.2"/>
    <row r="764" ht="11.1" customHeight="1" x14ac:dyDescent="0.2"/>
    <row r="765" ht="11.1" customHeight="1" x14ac:dyDescent="0.2"/>
    <row r="766" ht="11.1" customHeight="1" x14ac:dyDescent="0.2"/>
    <row r="767" ht="11.1" customHeight="1" x14ac:dyDescent="0.2"/>
    <row r="768" ht="11.1" customHeight="1" x14ac:dyDescent="0.2"/>
    <row r="769" ht="11.1" customHeight="1" x14ac:dyDescent="0.2"/>
    <row r="770" ht="11.1" customHeight="1" x14ac:dyDescent="0.2"/>
    <row r="771" ht="11.1" customHeight="1" x14ac:dyDescent="0.2"/>
    <row r="772" ht="11.1" customHeight="1" x14ac:dyDescent="0.2"/>
    <row r="773" ht="11.1" customHeight="1" x14ac:dyDescent="0.2"/>
    <row r="774" ht="11.1" customHeight="1" x14ac:dyDescent="0.2"/>
    <row r="775" ht="11.1" customHeight="1" x14ac:dyDescent="0.2"/>
    <row r="776" ht="11.1" customHeight="1" x14ac:dyDescent="0.2"/>
    <row r="777" ht="11.1" customHeight="1" x14ac:dyDescent="0.2"/>
    <row r="778" ht="11.1" customHeight="1" x14ac:dyDescent="0.2"/>
    <row r="779" ht="11.1" customHeight="1" x14ac:dyDescent="0.2"/>
    <row r="780" ht="11.1" customHeight="1" x14ac:dyDescent="0.2"/>
    <row r="781" ht="11.1" customHeight="1" x14ac:dyDescent="0.2"/>
    <row r="782" ht="11.1" customHeight="1" x14ac:dyDescent="0.2"/>
    <row r="783" ht="11.1" customHeight="1" x14ac:dyDescent="0.2"/>
    <row r="784" ht="11.1" customHeight="1" x14ac:dyDescent="0.2"/>
    <row r="785" ht="11.1" customHeight="1" x14ac:dyDescent="0.2"/>
    <row r="786" ht="11.1" customHeight="1" x14ac:dyDescent="0.2"/>
    <row r="787" ht="11.1" customHeight="1" x14ac:dyDescent="0.2"/>
    <row r="788" ht="11.1" customHeight="1" x14ac:dyDescent="0.2"/>
    <row r="789" ht="11.1" customHeight="1" x14ac:dyDescent="0.2"/>
    <row r="790" ht="11.1" customHeight="1" x14ac:dyDescent="0.2"/>
    <row r="791" ht="11.1" customHeight="1" x14ac:dyDescent="0.2"/>
    <row r="792" ht="11.1" customHeight="1" x14ac:dyDescent="0.2"/>
    <row r="793" ht="11.1" customHeight="1" x14ac:dyDescent="0.2"/>
    <row r="794" ht="11.1" customHeight="1" x14ac:dyDescent="0.2"/>
    <row r="795" ht="11.1" customHeight="1" x14ac:dyDescent="0.2"/>
    <row r="796" ht="11.1" customHeight="1" x14ac:dyDescent="0.2"/>
    <row r="797" ht="11.1" customHeight="1" x14ac:dyDescent="0.2"/>
    <row r="798" ht="11.1" customHeight="1" x14ac:dyDescent="0.2"/>
    <row r="799" ht="11.1" customHeight="1" x14ac:dyDescent="0.2"/>
    <row r="800" ht="11.1" customHeight="1" x14ac:dyDescent="0.2"/>
    <row r="801" ht="11.1" customHeight="1" x14ac:dyDescent="0.2"/>
    <row r="802" ht="11.1" customHeight="1" x14ac:dyDescent="0.2"/>
    <row r="803" ht="11.1" customHeight="1" x14ac:dyDescent="0.2"/>
    <row r="804" ht="11.1" customHeight="1" x14ac:dyDescent="0.2"/>
    <row r="805" ht="11.1" customHeight="1" x14ac:dyDescent="0.2"/>
    <row r="806" ht="11.1" customHeight="1" x14ac:dyDescent="0.2"/>
    <row r="807" ht="11.1" customHeight="1" x14ac:dyDescent="0.2"/>
    <row r="808" ht="11.1" customHeight="1" x14ac:dyDescent="0.2"/>
    <row r="809" ht="11.1" customHeight="1" x14ac:dyDescent="0.2"/>
    <row r="810" ht="11.1" customHeight="1" x14ac:dyDescent="0.2"/>
    <row r="811" ht="11.1" customHeight="1" x14ac:dyDescent="0.2"/>
    <row r="812" ht="11.1" customHeight="1" x14ac:dyDescent="0.2"/>
    <row r="813" ht="11.1" customHeight="1" x14ac:dyDescent="0.2"/>
    <row r="814" ht="11.1" customHeight="1" x14ac:dyDescent="0.2"/>
    <row r="815" ht="11.1" customHeight="1" x14ac:dyDescent="0.2"/>
    <row r="816" ht="11.1" customHeight="1" x14ac:dyDescent="0.2"/>
    <row r="817" ht="11.1" customHeight="1" x14ac:dyDescent="0.2"/>
    <row r="818" ht="11.1" customHeight="1" x14ac:dyDescent="0.2"/>
    <row r="819" ht="11.1" customHeight="1" x14ac:dyDescent="0.2"/>
    <row r="820" ht="11.1" customHeight="1" x14ac:dyDescent="0.2"/>
    <row r="821" ht="11.1" customHeight="1" x14ac:dyDescent="0.2"/>
    <row r="822" ht="11.1" customHeight="1" x14ac:dyDescent="0.2"/>
    <row r="823" ht="11.1" customHeight="1" x14ac:dyDescent="0.2"/>
    <row r="824" ht="11.1" customHeight="1" x14ac:dyDescent="0.2"/>
    <row r="825" ht="11.1" customHeight="1" x14ac:dyDescent="0.2"/>
    <row r="826" ht="11.1" customHeight="1" x14ac:dyDescent="0.2"/>
    <row r="827" ht="11.1" customHeight="1" x14ac:dyDescent="0.2"/>
    <row r="828" ht="11.1" customHeight="1" x14ac:dyDescent="0.2"/>
    <row r="829" ht="11.1" customHeight="1" x14ac:dyDescent="0.2"/>
    <row r="830" ht="11.1" customHeight="1" x14ac:dyDescent="0.2"/>
    <row r="831" ht="11.1" customHeight="1" x14ac:dyDescent="0.2"/>
    <row r="832" ht="11.1" customHeight="1" x14ac:dyDescent="0.2"/>
    <row r="833" ht="11.1" customHeight="1" x14ac:dyDescent="0.2"/>
    <row r="834" ht="11.1" customHeight="1" x14ac:dyDescent="0.2"/>
    <row r="835" ht="11.1" customHeight="1" x14ac:dyDescent="0.2"/>
    <row r="836" ht="11.1" customHeight="1" x14ac:dyDescent="0.2"/>
    <row r="837" ht="11.1" customHeight="1" x14ac:dyDescent="0.2"/>
    <row r="838" ht="11.1" customHeight="1" x14ac:dyDescent="0.2"/>
    <row r="839" ht="11.1" customHeight="1" x14ac:dyDescent="0.2"/>
    <row r="840" ht="11.1" customHeight="1" x14ac:dyDescent="0.2"/>
    <row r="841" ht="11.1" customHeight="1" x14ac:dyDescent="0.2"/>
    <row r="842" ht="11.1" customHeight="1" x14ac:dyDescent="0.2"/>
    <row r="843" ht="11.1" customHeight="1" x14ac:dyDescent="0.2"/>
    <row r="844" ht="11.1" customHeight="1" x14ac:dyDescent="0.2"/>
    <row r="845" ht="11.1" customHeight="1" x14ac:dyDescent="0.2"/>
    <row r="846" ht="11.1" customHeight="1" x14ac:dyDescent="0.2"/>
    <row r="847" ht="11.1" customHeight="1" x14ac:dyDescent="0.2"/>
    <row r="848" ht="11.1" customHeight="1" x14ac:dyDescent="0.2"/>
    <row r="849" ht="11.1" customHeight="1" x14ac:dyDescent="0.2"/>
    <row r="850" ht="11.1" customHeight="1" x14ac:dyDescent="0.2"/>
    <row r="851" ht="11.1" customHeight="1" x14ac:dyDescent="0.2"/>
    <row r="852" ht="11.1" customHeight="1" x14ac:dyDescent="0.2"/>
    <row r="853" ht="11.1" customHeight="1" x14ac:dyDescent="0.2"/>
    <row r="854" ht="11.1" customHeight="1" x14ac:dyDescent="0.2"/>
    <row r="855" ht="11.1" customHeight="1" x14ac:dyDescent="0.2"/>
    <row r="856" ht="11.1" customHeight="1" x14ac:dyDescent="0.2"/>
    <row r="857" ht="11.1" customHeight="1" x14ac:dyDescent="0.2"/>
    <row r="858" ht="11.1" customHeight="1" x14ac:dyDescent="0.2"/>
    <row r="859" ht="11.1" customHeight="1" x14ac:dyDescent="0.2"/>
    <row r="860" ht="11.1" customHeight="1" x14ac:dyDescent="0.2"/>
    <row r="861" ht="11.1" customHeight="1" x14ac:dyDescent="0.2"/>
    <row r="862" ht="11.1" customHeight="1" x14ac:dyDescent="0.2"/>
    <row r="863" ht="11.1" customHeight="1" x14ac:dyDescent="0.2"/>
    <row r="864" ht="11.1" customHeight="1" x14ac:dyDescent="0.2"/>
    <row r="865" ht="11.1" customHeight="1" x14ac:dyDescent="0.2"/>
    <row r="866" ht="11.1" customHeight="1" x14ac:dyDescent="0.2"/>
    <row r="867" ht="11.1" customHeight="1" x14ac:dyDescent="0.2"/>
    <row r="868" ht="11.1" customHeight="1" x14ac:dyDescent="0.2"/>
    <row r="869" ht="11.1" customHeight="1" x14ac:dyDescent="0.2"/>
    <row r="870" ht="11.1" customHeight="1" x14ac:dyDescent="0.2"/>
    <row r="871" ht="11.1" customHeight="1" x14ac:dyDescent="0.2"/>
    <row r="872" ht="11.1" customHeight="1" x14ac:dyDescent="0.2"/>
    <row r="873" ht="11.1" customHeight="1" x14ac:dyDescent="0.2"/>
    <row r="874" ht="11.1" customHeight="1" x14ac:dyDescent="0.2"/>
    <row r="875" ht="11.1" customHeight="1" x14ac:dyDescent="0.2"/>
    <row r="876" ht="11.1" customHeight="1" x14ac:dyDescent="0.2"/>
    <row r="877" ht="11.1" customHeight="1" x14ac:dyDescent="0.2"/>
    <row r="878" ht="11.1" customHeight="1" x14ac:dyDescent="0.2"/>
    <row r="879" ht="11.1" customHeight="1" x14ac:dyDescent="0.2"/>
    <row r="880" ht="11.1" customHeight="1" x14ac:dyDescent="0.2"/>
    <row r="881" ht="11.1" customHeight="1" x14ac:dyDescent="0.2"/>
    <row r="882" ht="11.1" customHeight="1" x14ac:dyDescent="0.2"/>
    <row r="883" ht="11.1" customHeight="1" x14ac:dyDescent="0.2"/>
    <row r="884" ht="11.1" customHeight="1" x14ac:dyDescent="0.2"/>
    <row r="885" ht="11.1" customHeight="1" x14ac:dyDescent="0.2"/>
    <row r="886" ht="11.1" customHeight="1" x14ac:dyDescent="0.2"/>
    <row r="887" ht="11.1" customHeight="1" x14ac:dyDescent="0.2"/>
    <row r="888" ht="11.1" customHeight="1" x14ac:dyDescent="0.2"/>
    <row r="889" ht="11.1" customHeight="1" x14ac:dyDescent="0.2"/>
    <row r="890" ht="11.1" customHeight="1" x14ac:dyDescent="0.2"/>
    <row r="891" ht="11.1" customHeight="1" x14ac:dyDescent="0.2"/>
    <row r="892" ht="11.1" customHeight="1" x14ac:dyDescent="0.2"/>
    <row r="893" ht="11.1" customHeight="1" x14ac:dyDescent="0.2"/>
    <row r="894" ht="11.1" customHeight="1" x14ac:dyDescent="0.2"/>
    <row r="895" ht="11.1" customHeight="1" x14ac:dyDescent="0.2"/>
    <row r="896" ht="11.1" customHeight="1" x14ac:dyDescent="0.2"/>
    <row r="897" ht="11.1" customHeight="1" x14ac:dyDescent="0.2"/>
    <row r="898" ht="11.1" customHeight="1" x14ac:dyDescent="0.2"/>
    <row r="899" ht="11.1" customHeight="1" x14ac:dyDescent="0.2"/>
    <row r="900" ht="11.1" customHeight="1" x14ac:dyDescent="0.2"/>
    <row r="901" ht="11.1" customHeight="1" x14ac:dyDescent="0.2"/>
    <row r="902" ht="11.1" customHeight="1" x14ac:dyDescent="0.2"/>
    <row r="903" ht="11.1" customHeight="1" x14ac:dyDescent="0.2"/>
    <row r="904" ht="11.1" customHeight="1" x14ac:dyDescent="0.2"/>
    <row r="905" ht="11.1" customHeight="1" x14ac:dyDescent="0.2"/>
    <row r="906" ht="11.1" customHeight="1" x14ac:dyDescent="0.2"/>
    <row r="907" ht="11.1" customHeight="1" x14ac:dyDescent="0.2"/>
    <row r="908" ht="11.1" customHeight="1" x14ac:dyDescent="0.2"/>
    <row r="909" ht="11.1" customHeight="1" x14ac:dyDescent="0.2"/>
    <row r="910" ht="11.1" customHeight="1" x14ac:dyDescent="0.2"/>
    <row r="911" ht="11.1" customHeight="1" x14ac:dyDescent="0.2"/>
    <row r="912" ht="11.1" customHeight="1" x14ac:dyDescent="0.2"/>
    <row r="913" ht="11.1" customHeight="1" x14ac:dyDescent="0.2"/>
    <row r="914" ht="11.1" customHeight="1" x14ac:dyDescent="0.2"/>
    <row r="915" ht="11.1" customHeight="1" x14ac:dyDescent="0.2"/>
    <row r="916" ht="11.1" customHeight="1" x14ac:dyDescent="0.2"/>
    <row r="917" ht="11.1" customHeight="1" x14ac:dyDescent="0.2"/>
    <row r="918" ht="11.1" customHeight="1" x14ac:dyDescent="0.2"/>
    <row r="919" ht="11.1" customHeight="1" x14ac:dyDescent="0.2"/>
    <row r="920" ht="11.1" customHeight="1" x14ac:dyDescent="0.2"/>
    <row r="921" ht="11.1" customHeight="1" x14ac:dyDescent="0.2"/>
    <row r="922" ht="11.1" customHeight="1" x14ac:dyDescent="0.2"/>
    <row r="923" ht="11.1" customHeight="1" x14ac:dyDescent="0.2"/>
    <row r="924" ht="11.1" customHeight="1" x14ac:dyDescent="0.2"/>
    <row r="925" ht="11.1" customHeight="1" x14ac:dyDescent="0.2"/>
    <row r="926" ht="11.1" customHeight="1" x14ac:dyDescent="0.2"/>
    <row r="927" ht="11.1" customHeight="1" x14ac:dyDescent="0.2"/>
    <row r="928" ht="11.1" customHeight="1" x14ac:dyDescent="0.2"/>
    <row r="929" ht="11.1" customHeight="1" x14ac:dyDescent="0.2"/>
    <row r="930" ht="11.1" customHeight="1" x14ac:dyDescent="0.2"/>
    <row r="931" ht="11.1" customHeight="1" x14ac:dyDescent="0.2"/>
    <row r="932" ht="11.1" customHeight="1" x14ac:dyDescent="0.2"/>
    <row r="933" ht="11.1" customHeight="1" x14ac:dyDescent="0.2"/>
    <row r="934" ht="11.1" customHeight="1" x14ac:dyDescent="0.2"/>
    <row r="935" ht="11.1" customHeight="1" x14ac:dyDescent="0.2"/>
    <row r="936" ht="11.1" customHeight="1" x14ac:dyDescent="0.2"/>
    <row r="937" ht="11.1" customHeight="1" x14ac:dyDescent="0.2"/>
    <row r="938" ht="11.1" customHeight="1" x14ac:dyDescent="0.2"/>
    <row r="939" ht="11.1" customHeight="1" x14ac:dyDescent="0.2"/>
    <row r="940" ht="11.1" customHeight="1" x14ac:dyDescent="0.2"/>
    <row r="941" ht="11.1" customHeight="1" x14ac:dyDescent="0.2"/>
    <row r="942" ht="11.1" customHeight="1" x14ac:dyDescent="0.2"/>
    <row r="943" ht="11.1" customHeight="1" x14ac:dyDescent="0.2"/>
    <row r="944" ht="11.1" customHeight="1" x14ac:dyDescent="0.2"/>
    <row r="945" ht="11.1" customHeight="1" x14ac:dyDescent="0.2"/>
    <row r="946" ht="11.1" customHeight="1" x14ac:dyDescent="0.2"/>
    <row r="947" ht="11.1" customHeight="1" x14ac:dyDescent="0.2"/>
    <row r="948" ht="11.1" customHeight="1" x14ac:dyDescent="0.2"/>
    <row r="949" ht="11.1" customHeight="1" x14ac:dyDescent="0.2"/>
    <row r="950" ht="11.1" customHeight="1" x14ac:dyDescent="0.2"/>
    <row r="951" ht="11.1" customHeight="1" x14ac:dyDescent="0.2"/>
    <row r="952" ht="11.1" customHeight="1" x14ac:dyDescent="0.2"/>
    <row r="953" ht="11.1" customHeight="1" x14ac:dyDescent="0.2"/>
    <row r="954" ht="11.1" customHeight="1" x14ac:dyDescent="0.2"/>
    <row r="955" ht="11.1" customHeight="1" x14ac:dyDescent="0.2"/>
    <row r="956" ht="11.1" customHeight="1" x14ac:dyDescent="0.2"/>
    <row r="957" ht="11.1" customHeight="1" x14ac:dyDescent="0.2"/>
    <row r="958" ht="11.1" customHeight="1" x14ac:dyDescent="0.2"/>
    <row r="959" ht="11.1" customHeight="1" x14ac:dyDescent="0.2"/>
    <row r="960" ht="11.1" customHeight="1" x14ac:dyDescent="0.2"/>
    <row r="961" ht="11.1" customHeight="1" x14ac:dyDescent="0.2"/>
    <row r="962" ht="11.1" customHeight="1" x14ac:dyDescent="0.2"/>
    <row r="963" ht="11.1" customHeight="1" x14ac:dyDescent="0.2"/>
    <row r="964" ht="11.1" customHeight="1" x14ac:dyDescent="0.2"/>
    <row r="965" ht="11.1" customHeight="1" x14ac:dyDescent="0.2"/>
    <row r="966" ht="11.1" customHeight="1" x14ac:dyDescent="0.2"/>
    <row r="967" ht="11.1" customHeight="1" x14ac:dyDescent="0.2"/>
    <row r="968" ht="11.1" customHeight="1" x14ac:dyDescent="0.2"/>
    <row r="969" ht="11.1" customHeight="1" x14ac:dyDescent="0.2"/>
    <row r="970" ht="11.1" customHeight="1" x14ac:dyDescent="0.2"/>
    <row r="971" ht="11.1" customHeight="1" x14ac:dyDescent="0.2"/>
    <row r="972" ht="11.1" customHeight="1" x14ac:dyDescent="0.2"/>
    <row r="973" ht="11.1" customHeight="1" x14ac:dyDescent="0.2"/>
    <row r="974" ht="11.1" customHeight="1" x14ac:dyDescent="0.2"/>
    <row r="975" ht="11.1" customHeight="1" x14ac:dyDescent="0.2"/>
    <row r="976" ht="11.1" customHeight="1" x14ac:dyDescent="0.2"/>
    <row r="977" ht="11.1" customHeight="1" x14ac:dyDescent="0.2"/>
    <row r="978" ht="11.1" customHeight="1" x14ac:dyDescent="0.2"/>
    <row r="979" ht="11.1" customHeight="1" x14ac:dyDescent="0.2"/>
    <row r="980" ht="11.1" customHeight="1" x14ac:dyDescent="0.2"/>
    <row r="981" ht="11.1" customHeight="1" x14ac:dyDescent="0.2"/>
    <row r="982" ht="11.1" customHeight="1" x14ac:dyDescent="0.2"/>
    <row r="983" ht="11.1" customHeight="1" x14ac:dyDescent="0.2"/>
    <row r="984" ht="11.1" customHeight="1" x14ac:dyDescent="0.2"/>
    <row r="985" ht="11.1" customHeight="1" x14ac:dyDescent="0.2"/>
    <row r="986" ht="11.1" customHeight="1" x14ac:dyDescent="0.2"/>
    <row r="987" ht="11.1" customHeight="1" x14ac:dyDescent="0.2"/>
    <row r="988" ht="11.1" customHeight="1" x14ac:dyDescent="0.2"/>
    <row r="989" ht="11.1" customHeight="1" x14ac:dyDescent="0.2"/>
    <row r="990" ht="11.1" customHeight="1" x14ac:dyDescent="0.2"/>
    <row r="991" ht="11.1" customHeight="1" x14ac:dyDescent="0.2"/>
    <row r="992" ht="11.1" customHeight="1" x14ac:dyDescent="0.2"/>
    <row r="993" ht="11.1" customHeight="1" x14ac:dyDescent="0.2"/>
    <row r="994" ht="11.1" customHeight="1" x14ac:dyDescent="0.2"/>
    <row r="995" ht="11.1" customHeight="1" x14ac:dyDescent="0.2"/>
    <row r="996" ht="11.1" customHeight="1" x14ac:dyDescent="0.2"/>
    <row r="997" ht="11.1" customHeight="1" x14ac:dyDescent="0.2"/>
    <row r="998" ht="11.1" customHeight="1" x14ac:dyDescent="0.2"/>
    <row r="999" ht="11.1" customHeight="1" x14ac:dyDescent="0.2"/>
    <row r="1000" ht="11.1" customHeight="1" x14ac:dyDescent="0.2"/>
    <row r="1001" ht="11.1" customHeight="1" x14ac:dyDescent="0.2"/>
    <row r="1002" ht="11.1" customHeight="1" x14ac:dyDescent="0.2"/>
    <row r="1003" ht="11.1" customHeight="1" x14ac:dyDescent="0.2"/>
    <row r="1004" ht="11.1" customHeight="1" x14ac:dyDescent="0.2"/>
    <row r="1005" ht="11.1" customHeight="1" x14ac:dyDescent="0.2"/>
    <row r="1006" ht="11.1" customHeight="1" x14ac:dyDescent="0.2"/>
    <row r="1007" ht="11.1" customHeight="1" x14ac:dyDescent="0.2"/>
    <row r="1008" ht="11.1" customHeight="1" x14ac:dyDescent="0.2"/>
    <row r="1009" ht="11.1" customHeight="1" x14ac:dyDescent="0.2"/>
    <row r="1010" ht="11.1" customHeight="1" x14ac:dyDescent="0.2"/>
    <row r="1011" ht="11.1" customHeight="1" x14ac:dyDescent="0.2"/>
    <row r="1012" ht="11.1" customHeight="1" x14ac:dyDescent="0.2"/>
    <row r="1013" ht="11.1" customHeight="1" x14ac:dyDescent="0.2"/>
    <row r="1014" ht="11.1" customHeight="1" x14ac:dyDescent="0.2"/>
    <row r="1015" ht="11.1" customHeight="1" x14ac:dyDescent="0.2"/>
    <row r="1016" ht="11.1" customHeight="1" x14ac:dyDescent="0.2"/>
    <row r="1017" ht="11.1" customHeight="1" x14ac:dyDescent="0.2"/>
    <row r="1018" ht="11.1" customHeight="1" x14ac:dyDescent="0.2"/>
    <row r="1019" ht="11.1" customHeight="1" x14ac:dyDescent="0.2"/>
    <row r="1020" ht="11.1" customHeight="1" x14ac:dyDescent="0.2"/>
    <row r="1021" ht="11.1" customHeight="1" x14ac:dyDescent="0.2"/>
    <row r="1022" ht="11.1" customHeight="1" x14ac:dyDescent="0.2"/>
    <row r="1023" ht="11.1" customHeight="1" x14ac:dyDescent="0.2"/>
    <row r="1024" ht="11.1" customHeight="1" x14ac:dyDescent="0.2"/>
    <row r="1025" ht="11.1" customHeight="1" x14ac:dyDescent="0.2"/>
    <row r="1026" ht="11.1" customHeight="1" x14ac:dyDescent="0.2"/>
    <row r="1027" ht="11.1" customHeight="1" x14ac:dyDescent="0.2"/>
    <row r="1028" ht="11.1" customHeight="1" x14ac:dyDescent="0.2"/>
    <row r="1029" ht="11.1" customHeight="1" x14ac:dyDescent="0.2"/>
    <row r="1030" ht="11.1" customHeight="1" x14ac:dyDescent="0.2"/>
    <row r="1031" ht="11.1" customHeight="1" x14ac:dyDescent="0.2"/>
    <row r="1032" ht="11.1" customHeight="1" x14ac:dyDescent="0.2"/>
    <row r="1033" ht="11.1" customHeight="1" x14ac:dyDescent="0.2"/>
    <row r="1034" ht="11.1" customHeight="1" x14ac:dyDescent="0.2"/>
    <row r="1035" ht="11.1" customHeight="1" x14ac:dyDescent="0.2"/>
    <row r="1036" ht="11.1" customHeight="1" x14ac:dyDescent="0.2"/>
    <row r="1037" ht="11.1" customHeight="1" x14ac:dyDescent="0.2"/>
    <row r="1038" ht="11.1" customHeight="1" x14ac:dyDescent="0.2"/>
    <row r="1039" ht="11.1" customHeight="1" x14ac:dyDescent="0.2"/>
    <row r="1040" ht="11.1" customHeight="1" x14ac:dyDescent="0.2"/>
    <row r="1041" ht="11.1" customHeight="1" x14ac:dyDescent="0.2"/>
    <row r="1042" ht="11.1" customHeight="1" x14ac:dyDescent="0.2"/>
    <row r="1043" ht="11.1" customHeight="1" x14ac:dyDescent="0.2"/>
    <row r="1044" ht="11.1" customHeight="1" x14ac:dyDescent="0.2"/>
    <row r="1045" ht="11.1" customHeight="1" x14ac:dyDescent="0.2"/>
    <row r="1046" ht="11.1" customHeight="1" x14ac:dyDescent="0.2"/>
    <row r="1047" ht="11.1" customHeight="1" x14ac:dyDescent="0.2"/>
    <row r="1048" ht="11.1" customHeight="1" x14ac:dyDescent="0.2"/>
    <row r="1049" ht="11.1" customHeight="1" x14ac:dyDescent="0.2"/>
    <row r="1050" ht="11.1" customHeight="1" x14ac:dyDescent="0.2"/>
    <row r="1051" ht="11.1" customHeight="1" x14ac:dyDescent="0.2"/>
    <row r="1052" ht="11.1" customHeight="1" x14ac:dyDescent="0.2"/>
    <row r="1053" ht="11.1" customHeight="1" x14ac:dyDescent="0.2"/>
    <row r="1054" ht="11.1" customHeight="1" x14ac:dyDescent="0.2"/>
    <row r="1055" ht="11.1" customHeight="1" x14ac:dyDescent="0.2"/>
    <row r="1056" ht="11.1" customHeight="1" x14ac:dyDescent="0.2"/>
    <row r="1057" ht="11.1" customHeight="1" x14ac:dyDescent="0.2"/>
    <row r="1058" ht="11.1" customHeight="1" x14ac:dyDescent="0.2"/>
    <row r="1059" ht="11.1" customHeight="1" x14ac:dyDescent="0.2"/>
    <row r="1060" ht="11.1" customHeight="1" x14ac:dyDescent="0.2"/>
    <row r="1061" ht="11.1" customHeight="1" x14ac:dyDescent="0.2"/>
    <row r="1062" ht="11.1" customHeight="1" x14ac:dyDescent="0.2"/>
    <row r="1063" ht="11.1" customHeight="1" x14ac:dyDescent="0.2"/>
    <row r="1064" ht="11.1" customHeight="1" x14ac:dyDescent="0.2"/>
    <row r="1065" ht="11.1" customHeight="1" x14ac:dyDescent="0.2"/>
    <row r="1066" ht="11.1" customHeight="1" x14ac:dyDescent="0.2"/>
    <row r="1067" ht="11.1" customHeight="1" x14ac:dyDescent="0.2"/>
    <row r="1068" ht="11.1" customHeight="1" x14ac:dyDescent="0.2"/>
    <row r="1069" ht="11.1" customHeight="1" x14ac:dyDescent="0.2"/>
    <row r="1070" ht="11.1" customHeight="1" x14ac:dyDescent="0.2"/>
    <row r="1071" ht="11.1" customHeight="1" x14ac:dyDescent="0.2"/>
    <row r="1072" ht="11.1" customHeight="1" x14ac:dyDescent="0.2"/>
    <row r="1073" ht="11.1" customHeight="1" x14ac:dyDescent="0.2"/>
    <row r="1074" ht="11.1" customHeight="1" x14ac:dyDescent="0.2"/>
    <row r="1075" ht="11.1" customHeight="1" x14ac:dyDescent="0.2"/>
    <row r="1076" ht="11.1" customHeight="1" x14ac:dyDescent="0.2"/>
    <row r="1077" ht="11.1" customHeight="1" x14ac:dyDescent="0.2"/>
    <row r="1078" ht="11.1" customHeight="1" x14ac:dyDescent="0.2"/>
    <row r="1079" ht="11.1" customHeight="1" x14ac:dyDescent="0.2"/>
    <row r="1080" ht="11.1" customHeight="1" x14ac:dyDescent="0.2"/>
    <row r="1081" ht="11.1" customHeight="1" x14ac:dyDescent="0.2"/>
    <row r="1082" ht="11.1" customHeight="1" x14ac:dyDescent="0.2"/>
    <row r="1083" ht="11.1" customHeight="1" x14ac:dyDescent="0.2"/>
    <row r="1084" ht="11.1" customHeight="1" x14ac:dyDescent="0.2"/>
    <row r="1085" ht="11.1" customHeight="1" x14ac:dyDescent="0.2"/>
    <row r="1086" ht="11.1" customHeight="1" x14ac:dyDescent="0.2"/>
    <row r="1087" ht="11.1" customHeight="1" x14ac:dyDescent="0.2"/>
    <row r="1088" ht="11.1" customHeight="1" x14ac:dyDescent="0.2"/>
    <row r="1089" ht="11.1" customHeight="1" x14ac:dyDescent="0.2"/>
    <row r="1090" ht="11.1" customHeight="1" x14ac:dyDescent="0.2"/>
    <row r="1091" ht="11.1" customHeight="1" x14ac:dyDescent="0.2"/>
    <row r="1092" ht="11.1" customHeight="1" x14ac:dyDescent="0.2"/>
    <row r="1093" ht="11.1" customHeight="1" x14ac:dyDescent="0.2"/>
    <row r="1094" ht="11.1" customHeight="1" x14ac:dyDescent="0.2"/>
    <row r="1095" ht="11.1" customHeight="1" x14ac:dyDescent="0.2"/>
    <row r="1096" ht="11.1" customHeight="1" x14ac:dyDescent="0.2"/>
    <row r="1097" ht="11.1" customHeight="1" x14ac:dyDescent="0.2"/>
    <row r="1098" ht="11.1" customHeight="1" x14ac:dyDescent="0.2"/>
    <row r="1099" ht="11.1" customHeight="1" x14ac:dyDescent="0.2"/>
    <row r="1100" ht="11.1" customHeight="1" x14ac:dyDescent="0.2"/>
    <row r="1101" ht="11.1" customHeight="1" x14ac:dyDescent="0.2"/>
    <row r="1102" ht="11.1" customHeight="1" x14ac:dyDescent="0.2"/>
    <row r="1103" ht="11.1" customHeight="1" x14ac:dyDescent="0.2"/>
    <row r="1104" ht="11.1" customHeight="1" x14ac:dyDescent="0.2"/>
    <row r="1105" ht="11.1" customHeight="1" x14ac:dyDescent="0.2"/>
    <row r="1106" ht="11.1" customHeight="1" x14ac:dyDescent="0.2"/>
    <row r="1107" ht="11.1" customHeight="1" x14ac:dyDescent="0.2"/>
    <row r="1108" ht="11.1" customHeight="1" x14ac:dyDescent="0.2"/>
    <row r="1109" ht="11.1" customHeight="1" x14ac:dyDescent="0.2"/>
    <row r="1110" ht="11.1" customHeight="1" x14ac:dyDescent="0.2"/>
    <row r="1111" ht="11.1" customHeight="1" x14ac:dyDescent="0.2"/>
    <row r="1112" ht="11.1" customHeight="1" x14ac:dyDescent="0.2"/>
    <row r="1113" ht="11.1" customHeight="1" x14ac:dyDescent="0.2"/>
    <row r="1114" ht="11.1" customHeight="1" x14ac:dyDescent="0.2"/>
    <row r="1115" ht="11.1" customHeight="1" x14ac:dyDescent="0.2"/>
    <row r="1116" ht="11.1" customHeight="1" x14ac:dyDescent="0.2"/>
    <row r="1117" ht="11.1" customHeight="1" x14ac:dyDescent="0.2"/>
    <row r="1118" ht="11.1" customHeight="1" x14ac:dyDescent="0.2"/>
    <row r="1119" ht="11.1" customHeight="1" x14ac:dyDescent="0.2"/>
    <row r="1120" ht="11.1" customHeight="1" x14ac:dyDescent="0.2"/>
    <row r="1121" ht="11.1" customHeight="1" x14ac:dyDescent="0.2"/>
    <row r="1122" ht="11.1" customHeight="1" x14ac:dyDescent="0.2"/>
    <row r="1123" ht="11.1" customHeight="1" x14ac:dyDescent="0.2"/>
    <row r="1124" ht="11.1" customHeight="1" x14ac:dyDescent="0.2"/>
    <row r="1125" ht="11.1" customHeight="1" x14ac:dyDescent="0.2"/>
    <row r="1126" ht="11.1" customHeight="1" x14ac:dyDescent="0.2"/>
    <row r="1127" ht="11.1" customHeight="1" x14ac:dyDescent="0.2"/>
    <row r="1128" ht="11.1" customHeight="1" x14ac:dyDescent="0.2"/>
    <row r="1129" ht="11.1" customHeight="1" x14ac:dyDescent="0.2"/>
    <row r="1130" ht="11.1" customHeight="1" x14ac:dyDescent="0.2"/>
    <row r="1131" ht="11.1" customHeight="1" x14ac:dyDescent="0.2"/>
    <row r="1132" ht="11.1" customHeight="1" x14ac:dyDescent="0.2"/>
    <row r="1133" ht="11.1" customHeight="1" x14ac:dyDescent="0.2"/>
    <row r="1134" ht="11.1" customHeight="1" x14ac:dyDescent="0.2"/>
    <row r="1135" ht="11.1" customHeight="1" x14ac:dyDescent="0.2"/>
    <row r="1136" ht="11.1" customHeight="1" x14ac:dyDescent="0.2"/>
    <row r="1137" ht="11.1" customHeight="1" x14ac:dyDescent="0.2"/>
    <row r="1138" ht="11.1" customHeight="1" x14ac:dyDescent="0.2"/>
    <row r="1139" ht="11.1" customHeight="1" x14ac:dyDescent="0.2"/>
    <row r="1140" ht="11.1" customHeight="1" x14ac:dyDescent="0.2"/>
    <row r="1141" ht="11.1" customHeight="1" x14ac:dyDescent="0.2"/>
    <row r="1142" ht="11.1" customHeight="1" x14ac:dyDescent="0.2"/>
    <row r="1143" ht="11.1" customHeight="1" x14ac:dyDescent="0.2"/>
    <row r="1144" ht="11.1" customHeight="1" x14ac:dyDescent="0.2"/>
    <row r="1145" ht="11.1" customHeight="1" x14ac:dyDescent="0.2"/>
    <row r="1146" ht="11.1" customHeight="1" x14ac:dyDescent="0.2"/>
    <row r="1147" ht="11.1" customHeight="1" x14ac:dyDescent="0.2"/>
    <row r="1148" ht="11.1" customHeight="1" x14ac:dyDescent="0.2"/>
    <row r="1149" ht="11.1" customHeight="1" x14ac:dyDescent="0.2"/>
    <row r="1150" ht="11.1" customHeight="1" x14ac:dyDescent="0.2"/>
    <row r="1151" ht="11.1" customHeight="1" x14ac:dyDescent="0.2"/>
    <row r="1152" ht="11.1" customHeight="1" x14ac:dyDescent="0.2"/>
    <row r="1153" ht="11.1" customHeight="1" x14ac:dyDescent="0.2"/>
    <row r="1154" ht="11.1" customHeight="1" x14ac:dyDescent="0.2"/>
    <row r="1155" ht="11.1" customHeight="1" x14ac:dyDescent="0.2"/>
    <row r="1156" ht="11.1" customHeight="1" x14ac:dyDescent="0.2"/>
    <row r="1157" ht="11.1" customHeight="1" x14ac:dyDescent="0.2"/>
    <row r="1158" ht="11.1" customHeight="1" x14ac:dyDescent="0.2"/>
    <row r="1159" ht="11.1" customHeight="1" x14ac:dyDescent="0.2"/>
    <row r="1160" ht="11.1" customHeight="1" x14ac:dyDescent="0.2"/>
    <row r="1161" ht="11.1" customHeight="1" x14ac:dyDescent="0.2"/>
    <row r="1162" ht="11.1" customHeight="1" x14ac:dyDescent="0.2"/>
    <row r="1163" ht="11.1" customHeight="1" x14ac:dyDescent="0.2"/>
    <row r="1164" ht="11.1" customHeight="1" x14ac:dyDescent="0.2"/>
    <row r="1165" ht="11.1" customHeight="1" x14ac:dyDescent="0.2"/>
    <row r="1166" ht="11.1" customHeight="1" x14ac:dyDescent="0.2"/>
    <row r="1167" ht="11.1" customHeight="1" x14ac:dyDescent="0.2"/>
    <row r="116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11.1" customHeight="1" x14ac:dyDescent="0.2"/>
    <row r="1182" ht="11.1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11.1" customHeight="1" x14ac:dyDescent="0.2"/>
    <row r="1197" ht="11.1" customHeight="1" x14ac:dyDescent="0.2"/>
    <row r="1198" ht="11.1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11.1" customHeight="1" x14ac:dyDescent="0.2"/>
    <row r="1291" ht="11.1" customHeight="1" x14ac:dyDescent="0.2"/>
    <row r="1292" ht="11.1" customHeight="1" x14ac:dyDescent="0.2"/>
    <row r="1293" ht="11.1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11.1" customHeight="1" x14ac:dyDescent="0.2"/>
    <row r="1300" ht="11.1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11.1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11.1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11.1" customHeight="1" x14ac:dyDescent="0.2"/>
    <row r="1350" ht="11.1" customHeight="1" x14ac:dyDescent="0.2"/>
    <row r="1351" ht="11.1" customHeight="1" x14ac:dyDescent="0.2"/>
    <row r="1352" ht="11.1" customHeight="1" x14ac:dyDescent="0.2"/>
    <row r="1353" ht="11.1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11.1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11.1" customHeight="1" x14ac:dyDescent="0.2"/>
    <row r="1415" ht="11.1" customHeight="1" x14ac:dyDescent="0.2"/>
    <row r="1416" ht="11.1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11.1" customHeight="1" x14ac:dyDescent="0.2"/>
    <row r="1423" ht="11.1" customHeight="1" x14ac:dyDescent="0.2"/>
    <row r="1424" ht="11.1" customHeight="1" x14ac:dyDescent="0.2"/>
    <row r="1425" ht="11.1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11.1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11.1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11.1" customHeight="1" x14ac:dyDescent="0.2"/>
    <row r="1484" ht="11.1" customHeight="1" x14ac:dyDescent="0.2"/>
    <row r="1485" ht="11.1" customHeight="1" x14ac:dyDescent="0.2"/>
    <row r="1486" ht="11.1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11.1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11.1" customHeight="1" x14ac:dyDescent="0.2"/>
    <row r="1526" ht="11.1" customHeight="1" x14ac:dyDescent="0.2"/>
    <row r="1527" ht="11.1" customHeight="1" x14ac:dyDescent="0.2"/>
    <row r="1528" ht="11.1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11.1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11.1" customHeight="1" x14ac:dyDescent="0.2"/>
    <row r="1580" ht="11.1" customHeight="1" x14ac:dyDescent="0.2"/>
    <row r="1581" ht="11.1" customHeight="1" x14ac:dyDescent="0.2"/>
    <row r="1582" ht="11.1" customHeight="1" x14ac:dyDescent="0.2"/>
    <row r="1583" ht="11.1" customHeight="1" x14ac:dyDescent="0.2"/>
    <row r="1584" ht="11.1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11.1" customHeight="1" x14ac:dyDescent="0.2"/>
    <row r="1610" ht="11.1" customHeight="1" x14ac:dyDescent="0.2"/>
    <row r="1611" ht="11.1" customHeight="1" x14ac:dyDescent="0.2"/>
    <row r="1612" ht="11.1" customHeight="1" x14ac:dyDescent="0.2"/>
    <row r="1613" ht="11.1" customHeight="1" x14ac:dyDescent="0.2"/>
    <row r="1614" ht="11.1" customHeight="1" x14ac:dyDescent="0.2"/>
    <row r="1615" ht="11.1" customHeight="1" x14ac:dyDescent="0.2"/>
    <row r="1616" ht="11.1" customHeight="1" x14ac:dyDescent="0.2"/>
    <row r="1617" ht="11.1" customHeight="1" x14ac:dyDescent="0.2"/>
    <row r="1618" ht="11.1" customHeight="1" x14ac:dyDescent="0.2"/>
    <row r="1619" ht="11.1" customHeight="1" x14ac:dyDescent="0.2"/>
    <row r="1620" ht="11.1" customHeight="1" x14ac:dyDescent="0.2"/>
    <row r="1621" ht="11.1" customHeight="1" x14ac:dyDescent="0.2"/>
    <row r="1622" ht="11.1" customHeight="1" x14ac:dyDescent="0.2"/>
    <row r="1623" ht="11.1" customHeight="1" x14ac:dyDescent="0.2"/>
    <row r="1624" ht="11.1" customHeight="1" x14ac:dyDescent="0.2"/>
    <row r="1625" ht="11.1" customHeight="1" x14ac:dyDescent="0.2"/>
    <row r="1626" ht="11.1" customHeight="1" x14ac:dyDescent="0.2"/>
    <row r="1627" ht="11.1" customHeight="1" x14ac:dyDescent="0.2"/>
    <row r="1628" ht="11.1" customHeight="1" x14ac:dyDescent="0.2"/>
    <row r="1629" ht="11.1" customHeight="1" x14ac:dyDescent="0.2"/>
    <row r="1630" ht="11.1" customHeight="1" x14ac:dyDescent="0.2"/>
    <row r="1631" ht="11.1" customHeight="1" x14ac:dyDescent="0.2"/>
    <row r="1632" ht="11.1" customHeight="1" x14ac:dyDescent="0.2"/>
    <row r="1633" ht="11.1" customHeight="1" x14ac:dyDescent="0.2"/>
    <row r="1634" ht="11.1" customHeight="1" x14ac:dyDescent="0.2"/>
    <row r="1635" ht="11.1" customHeight="1" x14ac:dyDescent="0.2"/>
    <row r="1636" ht="11.1" customHeight="1" x14ac:dyDescent="0.2"/>
    <row r="1637" ht="11.1" customHeight="1" x14ac:dyDescent="0.2"/>
    <row r="1638" ht="11.1" customHeight="1" x14ac:dyDescent="0.2"/>
    <row r="1639" ht="11.1" customHeight="1" x14ac:dyDescent="0.2"/>
    <row r="1640" ht="11.1" customHeight="1" x14ac:dyDescent="0.2"/>
    <row r="1641" ht="11.1" customHeight="1" x14ac:dyDescent="0.2"/>
    <row r="1642" ht="11.1" customHeight="1" x14ac:dyDescent="0.2"/>
    <row r="1643" ht="11.1" customHeight="1" x14ac:dyDescent="0.2"/>
    <row r="1644" ht="11.1" customHeight="1" x14ac:dyDescent="0.2"/>
    <row r="1645" ht="11.1" customHeight="1" x14ac:dyDescent="0.2"/>
    <row r="1646" ht="11.1" customHeight="1" x14ac:dyDescent="0.2"/>
    <row r="1647" ht="11.1" customHeight="1" x14ac:dyDescent="0.2"/>
    <row r="1648" ht="11.1" customHeight="1" x14ac:dyDescent="0.2"/>
    <row r="1649" ht="11.1" customHeight="1" x14ac:dyDescent="0.2"/>
    <row r="1650" ht="11.1" customHeight="1" x14ac:dyDescent="0.2"/>
    <row r="1651" ht="11.1" customHeight="1" x14ac:dyDescent="0.2"/>
    <row r="1652" ht="11.1" customHeight="1" x14ac:dyDescent="0.2"/>
    <row r="1653" ht="11.1" customHeight="1" x14ac:dyDescent="0.2"/>
    <row r="1654" ht="11.1" customHeight="1" x14ac:dyDescent="0.2"/>
    <row r="1655" ht="11.1" customHeight="1" x14ac:dyDescent="0.2"/>
    <row r="1656" ht="11.1" customHeight="1" x14ac:dyDescent="0.2"/>
    <row r="1657" ht="11.1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11.1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11.1" customHeight="1" x14ac:dyDescent="0.2"/>
    <row r="1685" ht="11.1" customHeight="1" x14ac:dyDescent="0.2"/>
    <row r="1686" ht="11.1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11.1" customHeight="1" x14ac:dyDescent="0.2"/>
    <row r="1700" ht="11.1" customHeight="1" x14ac:dyDescent="0.2"/>
    <row r="1701" ht="11.1" customHeight="1" x14ac:dyDescent="0.2"/>
    <row r="1702" ht="11.1" customHeight="1" x14ac:dyDescent="0.2"/>
    <row r="1703" ht="11.1" customHeight="1" x14ac:dyDescent="0.2"/>
    <row r="1704" ht="11.1" customHeight="1" x14ac:dyDescent="0.2"/>
    <row r="1705" ht="11.1" customHeight="1" x14ac:dyDescent="0.2"/>
    <row r="1706" ht="11.1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11.1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11.1" customHeight="1" x14ac:dyDescent="0.2"/>
    <row r="1721" ht="11.1" customHeight="1" x14ac:dyDescent="0.2"/>
    <row r="1722" ht="11.1" customHeight="1" x14ac:dyDescent="0.2"/>
    <row r="1723" ht="11.1" customHeight="1" x14ac:dyDescent="0.2"/>
    <row r="1724" ht="11.1" customHeight="1" x14ac:dyDescent="0.2"/>
    <row r="1725" ht="11.1" customHeight="1" x14ac:dyDescent="0.2"/>
    <row r="1726" ht="11.1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11.1" customHeight="1" x14ac:dyDescent="0.2"/>
    <row r="1750" ht="11.1" customHeight="1" x14ac:dyDescent="0.2"/>
    <row r="1751" ht="11.1" customHeight="1" x14ac:dyDescent="0.2"/>
    <row r="1752" ht="11.1" customHeight="1" x14ac:dyDescent="0.2"/>
    <row r="1753" ht="11.1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11.1" customHeight="1" x14ac:dyDescent="0.2"/>
    <row r="1789" ht="11.1" customHeight="1" x14ac:dyDescent="0.2"/>
    <row r="1790" ht="11.1" customHeight="1" x14ac:dyDescent="0.2"/>
    <row r="1791" ht="11.1" customHeight="1" x14ac:dyDescent="0.2"/>
    <row r="1792" ht="11.1" customHeight="1" x14ac:dyDescent="0.2"/>
    <row r="1793" ht="11.1" customHeight="1" x14ac:dyDescent="0.2"/>
    <row r="1794" ht="11.1" customHeight="1" x14ac:dyDescent="0.2"/>
    <row r="1795" ht="11.1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ht="11.1" customHeight="1" x14ac:dyDescent="0.2"/>
    <row r="1810" ht="11.1" customHeight="1" x14ac:dyDescent="0.2"/>
    <row r="1811" ht="11.1" customHeight="1" x14ac:dyDescent="0.2"/>
    <row r="1812" ht="11.1" customHeight="1" x14ac:dyDescent="0.2"/>
    <row r="1813" ht="11.1" customHeight="1" x14ac:dyDescent="0.2"/>
    <row r="1814" ht="11.1" customHeight="1" x14ac:dyDescent="0.2"/>
    <row r="1815" ht="11.1" customHeight="1" x14ac:dyDescent="0.2"/>
    <row r="1816" ht="11.1" customHeight="1" x14ac:dyDescent="0.2"/>
    <row r="1817" ht="11.1" customHeight="1" x14ac:dyDescent="0.2"/>
    <row r="1818" ht="11.1" customHeight="1" x14ac:dyDescent="0.2"/>
    <row r="1819" ht="11.1" customHeight="1" x14ac:dyDescent="0.2"/>
    <row r="1820" ht="11.1" customHeight="1" x14ac:dyDescent="0.2"/>
    <row r="1821" ht="11.1" customHeight="1" x14ac:dyDescent="0.2"/>
    <row r="1822" ht="11.1" customHeight="1" x14ac:dyDescent="0.2"/>
    <row r="1823" ht="11.1" customHeight="1" x14ac:dyDescent="0.2"/>
    <row r="1824" ht="11.1" customHeight="1" x14ac:dyDescent="0.2"/>
    <row r="1825" ht="11.1" customHeight="1" x14ac:dyDescent="0.2"/>
    <row r="1826" ht="11.1" customHeight="1" x14ac:dyDescent="0.2"/>
    <row r="1827" ht="11.1" customHeight="1" x14ac:dyDescent="0.2"/>
    <row r="1828" ht="11.1" customHeight="1" x14ac:dyDescent="0.2"/>
    <row r="1829" ht="11.1" customHeight="1" x14ac:dyDescent="0.2"/>
    <row r="1830" ht="11.1" customHeight="1" x14ac:dyDescent="0.2"/>
    <row r="1831" ht="11.1" customHeight="1" x14ac:dyDescent="0.2"/>
    <row r="1832" ht="11.1" customHeight="1" x14ac:dyDescent="0.2"/>
    <row r="1833" ht="11.1" customHeight="1" x14ac:dyDescent="0.2"/>
    <row r="1834" ht="11.1" customHeight="1" x14ac:dyDescent="0.2"/>
    <row r="1835" ht="11.1" customHeight="1" x14ac:dyDescent="0.2"/>
    <row r="1836" ht="11.1" customHeight="1" x14ac:dyDescent="0.2"/>
    <row r="1837" ht="11.1" customHeight="1" x14ac:dyDescent="0.2"/>
    <row r="1838" ht="11.1" customHeight="1" x14ac:dyDescent="0.2"/>
    <row r="1839" ht="11.1" customHeight="1" x14ac:dyDescent="0.2"/>
    <row r="1840" ht="11.1" customHeight="1" x14ac:dyDescent="0.2"/>
    <row r="1841" ht="11.1" customHeight="1" x14ac:dyDescent="0.2"/>
    <row r="1842" ht="11.1" customHeight="1" x14ac:dyDescent="0.2"/>
    <row r="1843" ht="11.1" customHeight="1" x14ac:dyDescent="0.2"/>
    <row r="1844" ht="11.1" customHeight="1" x14ac:dyDescent="0.2"/>
    <row r="1845" ht="11.1" customHeight="1" x14ac:dyDescent="0.2"/>
    <row r="1846" ht="11.1" customHeight="1" x14ac:dyDescent="0.2"/>
    <row r="1847" ht="11.1" customHeight="1" x14ac:dyDescent="0.2"/>
    <row r="1848" ht="11.1" customHeight="1" x14ac:dyDescent="0.2"/>
    <row r="1849" ht="11.1" customHeight="1" x14ac:dyDescent="0.2"/>
    <row r="1850" ht="11.1" customHeight="1" x14ac:dyDescent="0.2"/>
    <row r="1851" ht="11.1" customHeight="1" x14ac:dyDescent="0.2"/>
    <row r="1852" ht="11.1" customHeight="1" x14ac:dyDescent="0.2"/>
    <row r="1853" ht="11.1" customHeight="1" x14ac:dyDescent="0.2"/>
    <row r="1854" ht="11.1" customHeight="1" x14ac:dyDescent="0.2"/>
    <row r="1855" ht="11.1" customHeight="1" x14ac:dyDescent="0.2"/>
    <row r="1856" ht="11.1" customHeight="1" x14ac:dyDescent="0.2"/>
    <row r="1857" ht="11.1" customHeight="1" x14ac:dyDescent="0.2"/>
    <row r="1858" ht="11.1" customHeight="1" x14ac:dyDescent="0.2"/>
    <row r="1859" ht="11.1" customHeight="1" x14ac:dyDescent="0.2"/>
    <row r="1860" ht="11.1" customHeight="1" x14ac:dyDescent="0.2"/>
    <row r="1861" ht="11.1" customHeight="1" x14ac:dyDescent="0.2"/>
    <row r="1862" ht="11.1" customHeight="1" x14ac:dyDescent="0.2"/>
    <row r="1863" ht="11.1" customHeight="1" x14ac:dyDescent="0.2"/>
    <row r="1864" ht="11.1" customHeight="1" x14ac:dyDescent="0.2"/>
    <row r="1865" ht="11.1" customHeight="1" x14ac:dyDescent="0.2"/>
    <row r="1866" ht="11.1" customHeight="1" x14ac:dyDescent="0.2"/>
    <row r="1867" ht="11.1" customHeight="1" x14ac:dyDescent="0.2"/>
    <row r="1868" ht="11.1" customHeight="1" x14ac:dyDescent="0.2"/>
    <row r="1869" ht="11.1" customHeight="1" x14ac:dyDescent="0.2"/>
    <row r="1870" ht="11.1" customHeight="1" x14ac:dyDescent="0.2"/>
    <row r="1871" ht="11.1" customHeight="1" x14ac:dyDescent="0.2"/>
    <row r="1872" ht="11.1" customHeight="1" x14ac:dyDescent="0.2"/>
    <row r="1873" ht="11.1" customHeight="1" x14ac:dyDescent="0.2"/>
    <row r="1874" ht="11.1" customHeight="1" x14ac:dyDescent="0.2"/>
    <row r="1875" ht="11.1" customHeight="1" x14ac:dyDescent="0.2"/>
    <row r="1876" ht="11.1" customHeight="1" x14ac:dyDescent="0.2"/>
    <row r="1877" ht="11.1" customHeight="1" x14ac:dyDescent="0.2"/>
    <row r="1878" ht="11.1" customHeight="1" x14ac:dyDescent="0.2"/>
    <row r="1879" ht="11.1" customHeight="1" x14ac:dyDescent="0.2"/>
    <row r="1880" ht="11.1" customHeight="1" x14ac:dyDescent="0.2"/>
    <row r="1881" ht="11.1" customHeight="1" x14ac:dyDescent="0.2"/>
    <row r="1882" ht="11.1" customHeight="1" x14ac:dyDescent="0.2"/>
    <row r="1883" ht="11.1" customHeight="1" x14ac:dyDescent="0.2"/>
    <row r="1884" ht="11.1" customHeight="1" x14ac:dyDescent="0.2"/>
    <row r="1885" ht="11.1" customHeight="1" x14ac:dyDescent="0.2"/>
    <row r="1886" ht="11.1" customHeight="1" x14ac:dyDescent="0.2"/>
    <row r="1887" ht="11.1" customHeight="1" x14ac:dyDescent="0.2"/>
    <row r="1888" ht="11.1" customHeight="1" x14ac:dyDescent="0.2"/>
    <row r="1889" ht="11.1" customHeight="1" x14ac:dyDescent="0.2"/>
    <row r="1890" ht="11.1" customHeight="1" x14ac:dyDescent="0.2"/>
    <row r="1891" ht="11.1" customHeight="1" x14ac:dyDescent="0.2"/>
    <row r="1892" ht="11.1" customHeight="1" x14ac:dyDescent="0.2"/>
    <row r="1893" ht="11.1" customHeight="1" x14ac:dyDescent="0.2"/>
    <row r="1894" ht="11.1" customHeight="1" x14ac:dyDescent="0.2"/>
    <row r="1895" ht="11.1" customHeight="1" x14ac:dyDescent="0.2"/>
    <row r="1896" ht="11.1" customHeight="1" x14ac:dyDescent="0.2"/>
    <row r="1897" ht="11.1" customHeight="1" x14ac:dyDescent="0.2"/>
    <row r="1898" ht="11.1" customHeight="1" x14ac:dyDescent="0.2"/>
    <row r="1899" ht="11.1" customHeight="1" x14ac:dyDescent="0.2"/>
    <row r="1900" ht="11.1" customHeight="1" x14ac:dyDescent="0.2"/>
    <row r="1901" ht="11.1" customHeight="1" x14ac:dyDescent="0.2"/>
    <row r="1902" ht="11.1" customHeight="1" x14ac:dyDescent="0.2"/>
    <row r="1903" ht="11.1" customHeight="1" x14ac:dyDescent="0.2"/>
    <row r="1904" ht="11.1" customHeight="1" x14ac:dyDescent="0.2"/>
    <row r="1905" ht="11.1" customHeight="1" x14ac:dyDescent="0.2"/>
    <row r="1906" ht="11.1" customHeight="1" x14ac:dyDescent="0.2"/>
    <row r="1907" ht="11.1" customHeight="1" x14ac:dyDescent="0.2"/>
    <row r="1908" ht="11.1" customHeight="1" x14ac:dyDescent="0.2"/>
    <row r="1909" ht="11.1" customHeight="1" x14ac:dyDescent="0.2"/>
    <row r="1910" ht="11.1" customHeight="1" x14ac:dyDescent="0.2"/>
    <row r="1911" ht="11.1" customHeight="1" x14ac:dyDescent="0.2"/>
    <row r="1912" ht="11.1" customHeight="1" x14ac:dyDescent="0.2"/>
    <row r="1913" ht="11.1" customHeight="1" x14ac:dyDescent="0.2"/>
    <row r="1914" ht="11.1" customHeight="1" x14ac:dyDescent="0.2"/>
    <row r="1915" ht="11.1" customHeight="1" x14ac:dyDescent="0.2"/>
    <row r="1916" ht="11.1" customHeight="1" x14ac:dyDescent="0.2"/>
    <row r="1917" ht="11.1" customHeight="1" x14ac:dyDescent="0.2"/>
    <row r="1918" ht="11.1" customHeight="1" x14ac:dyDescent="0.2"/>
    <row r="1919" ht="11.1" customHeight="1" x14ac:dyDescent="0.2"/>
    <row r="1920" ht="11.1" customHeight="1" x14ac:dyDescent="0.2"/>
    <row r="1921" ht="11.1" customHeight="1" x14ac:dyDescent="0.2"/>
    <row r="1922" ht="11.1" customHeight="1" x14ac:dyDescent="0.2"/>
    <row r="1923" ht="11.1" customHeight="1" x14ac:dyDescent="0.2"/>
    <row r="1924" ht="11.1" customHeight="1" x14ac:dyDescent="0.2"/>
    <row r="1925" ht="11.1" customHeight="1" x14ac:dyDescent="0.2"/>
    <row r="1926" ht="11.1" customHeight="1" x14ac:dyDescent="0.2"/>
    <row r="1927" ht="11.1" customHeight="1" x14ac:dyDescent="0.2"/>
    <row r="1928" ht="11.1" customHeight="1" x14ac:dyDescent="0.2"/>
    <row r="1929" ht="11.1" customHeight="1" x14ac:dyDescent="0.2"/>
    <row r="1930" ht="11.1" customHeight="1" x14ac:dyDescent="0.2"/>
    <row r="1931" ht="11.1" customHeight="1" x14ac:dyDescent="0.2"/>
    <row r="1932" ht="11.1" customHeight="1" x14ac:dyDescent="0.2"/>
    <row r="1933" ht="11.1" customHeight="1" x14ac:dyDescent="0.2"/>
    <row r="1934" ht="11.1" customHeight="1" x14ac:dyDescent="0.2"/>
    <row r="1935" ht="11.1" customHeight="1" x14ac:dyDescent="0.2"/>
    <row r="1936" ht="11.1" customHeight="1" x14ac:dyDescent="0.2"/>
    <row r="1937" ht="11.1" customHeight="1" x14ac:dyDescent="0.2"/>
    <row r="1938" ht="11.1" customHeight="1" x14ac:dyDescent="0.2"/>
    <row r="1939" ht="11.1" customHeight="1" x14ac:dyDescent="0.2"/>
    <row r="1940" ht="11.1" customHeight="1" x14ac:dyDescent="0.2"/>
    <row r="1941" ht="11.1" customHeight="1" x14ac:dyDescent="0.2"/>
    <row r="1942" ht="11.1" customHeight="1" x14ac:dyDescent="0.2"/>
    <row r="1943" ht="11.1" customHeight="1" x14ac:dyDescent="0.2"/>
    <row r="1944" ht="11.1" customHeight="1" x14ac:dyDescent="0.2"/>
    <row r="1945" ht="11.1" customHeight="1" x14ac:dyDescent="0.2"/>
    <row r="1946" ht="11.1" customHeight="1" x14ac:dyDescent="0.2"/>
    <row r="1947" ht="11.1" customHeight="1" x14ac:dyDescent="0.2"/>
    <row r="1948" ht="11.1" customHeight="1" x14ac:dyDescent="0.2"/>
    <row r="1949" ht="11.1" customHeight="1" x14ac:dyDescent="0.2"/>
    <row r="1950" ht="11.1" customHeight="1" x14ac:dyDescent="0.2"/>
    <row r="1951" ht="11.1" customHeight="1" x14ac:dyDescent="0.2"/>
    <row r="1952" ht="11.1" customHeight="1" x14ac:dyDescent="0.2"/>
    <row r="1953" ht="11.1" customHeight="1" x14ac:dyDescent="0.2"/>
    <row r="1954" ht="11.1" customHeight="1" x14ac:dyDescent="0.2"/>
    <row r="1955" ht="11.1" customHeight="1" x14ac:dyDescent="0.2"/>
    <row r="1956" ht="11.1" customHeight="1" x14ac:dyDescent="0.2"/>
    <row r="1957" ht="11.1" customHeight="1" x14ac:dyDescent="0.2"/>
    <row r="1958" ht="11.1" customHeight="1" x14ac:dyDescent="0.2"/>
    <row r="1959" ht="11.1" customHeight="1" x14ac:dyDescent="0.2"/>
    <row r="1960" ht="11.1" customHeight="1" x14ac:dyDescent="0.2"/>
    <row r="1961" ht="11.1" customHeight="1" x14ac:dyDescent="0.2"/>
    <row r="1962" ht="11.1" customHeight="1" x14ac:dyDescent="0.2"/>
    <row r="1963" ht="11.1" customHeight="1" x14ac:dyDescent="0.2"/>
    <row r="1964" ht="11.1" customHeight="1" x14ac:dyDescent="0.2"/>
    <row r="1965" ht="11.1" customHeight="1" x14ac:dyDescent="0.2"/>
    <row r="1966" ht="11.1" customHeight="1" x14ac:dyDescent="0.2"/>
    <row r="1967" ht="11.1" customHeight="1" x14ac:dyDescent="0.2"/>
    <row r="1968" ht="11.1" customHeight="1" x14ac:dyDescent="0.2"/>
    <row r="1969" ht="11.1" customHeight="1" x14ac:dyDescent="0.2"/>
    <row r="1970" ht="11.1" customHeight="1" x14ac:dyDescent="0.2"/>
    <row r="1971" ht="11.1" customHeight="1" x14ac:dyDescent="0.2"/>
    <row r="1972" ht="11.1" customHeight="1" x14ac:dyDescent="0.2"/>
    <row r="1973" ht="11.1" customHeight="1" x14ac:dyDescent="0.2"/>
    <row r="1974" ht="11.1" customHeight="1" x14ac:dyDescent="0.2"/>
    <row r="1975" ht="11.1" customHeight="1" x14ac:dyDescent="0.2"/>
    <row r="1976" ht="11.1" customHeight="1" x14ac:dyDescent="0.2"/>
    <row r="1977" ht="11.1" customHeight="1" x14ac:dyDescent="0.2"/>
    <row r="1978" ht="11.1" customHeight="1" x14ac:dyDescent="0.2"/>
    <row r="1979" ht="11.1" customHeight="1" x14ac:dyDescent="0.2"/>
    <row r="1980" ht="11.1" customHeight="1" x14ac:dyDescent="0.2"/>
    <row r="1981" ht="11.1" customHeight="1" x14ac:dyDescent="0.2"/>
    <row r="1982" ht="11.1" customHeight="1" x14ac:dyDescent="0.2"/>
    <row r="1983" ht="11.1" customHeight="1" x14ac:dyDescent="0.2"/>
    <row r="1984" ht="11.1" customHeight="1" x14ac:dyDescent="0.2"/>
    <row r="1985" ht="11.1" customHeight="1" x14ac:dyDescent="0.2"/>
    <row r="1986" ht="11.1" customHeight="1" x14ac:dyDescent="0.2"/>
    <row r="1987" ht="11.1" customHeight="1" x14ac:dyDescent="0.2"/>
    <row r="1988" ht="11.1" customHeight="1" x14ac:dyDescent="0.2"/>
    <row r="1989" ht="11.1" customHeight="1" x14ac:dyDescent="0.2"/>
    <row r="1990" ht="11.1" customHeight="1" x14ac:dyDescent="0.2"/>
    <row r="1991" ht="11.1" customHeight="1" x14ac:dyDescent="0.2"/>
    <row r="1992" ht="11.1" customHeight="1" x14ac:dyDescent="0.2"/>
    <row r="1993" ht="11.1" customHeight="1" x14ac:dyDescent="0.2"/>
    <row r="1994" ht="11.1" customHeight="1" x14ac:dyDescent="0.2"/>
    <row r="1995" ht="11.1" customHeight="1" x14ac:dyDescent="0.2"/>
    <row r="1996" ht="11.1" customHeight="1" x14ac:dyDescent="0.2"/>
    <row r="1997" ht="11.1" customHeight="1" x14ac:dyDescent="0.2"/>
    <row r="1998" ht="11.1" customHeight="1" x14ac:dyDescent="0.2"/>
    <row r="1999" ht="11.1" customHeight="1" x14ac:dyDescent="0.2"/>
    <row r="2000" ht="11.1" customHeight="1" x14ac:dyDescent="0.2"/>
    <row r="2001" ht="11.1" customHeight="1" x14ac:dyDescent="0.2"/>
    <row r="2002" ht="11.1" customHeight="1" x14ac:dyDescent="0.2"/>
    <row r="2003" ht="11.1" customHeight="1" x14ac:dyDescent="0.2"/>
    <row r="2004" ht="11.1" customHeight="1" x14ac:dyDescent="0.2"/>
    <row r="2005" ht="11.1" customHeight="1" x14ac:dyDescent="0.2"/>
    <row r="2006" ht="11.1" customHeight="1" x14ac:dyDescent="0.2"/>
    <row r="2007" ht="11.1" customHeight="1" x14ac:dyDescent="0.2"/>
    <row r="2008" ht="11.1" customHeight="1" x14ac:dyDescent="0.2"/>
    <row r="2009" ht="11.1" customHeight="1" x14ac:dyDescent="0.2"/>
    <row r="2010" ht="11.1" customHeight="1" x14ac:dyDescent="0.2"/>
    <row r="2011" ht="11.1" customHeight="1" x14ac:dyDescent="0.2"/>
    <row r="2012" ht="11.1" customHeight="1" x14ac:dyDescent="0.2"/>
    <row r="2013" ht="11.1" customHeight="1" x14ac:dyDescent="0.2"/>
    <row r="2014" ht="11.1" customHeight="1" x14ac:dyDescent="0.2"/>
    <row r="2015" ht="11.1" customHeight="1" x14ac:dyDescent="0.2"/>
    <row r="2016" ht="11.1" customHeight="1" x14ac:dyDescent="0.2"/>
    <row r="2017" ht="11.1" customHeight="1" x14ac:dyDescent="0.2"/>
    <row r="2018" ht="11.1" customHeight="1" x14ac:dyDescent="0.2"/>
    <row r="2019" ht="11.1" customHeight="1" x14ac:dyDescent="0.2"/>
    <row r="2020" ht="11.1" customHeight="1" x14ac:dyDescent="0.2"/>
    <row r="2021" ht="11.1" customHeight="1" x14ac:dyDescent="0.2"/>
    <row r="2022" ht="11.1" customHeight="1" x14ac:dyDescent="0.2"/>
    <row r="2023" ht="11.1" customHeight="1" x14ac:dyDescent="0.2"/>
    <row r="2024" ht="11.1" customHeight="1" x14ac:dyDescent="0.2"/>
    <row r="2025" ht="11.1" customHeight="1" x14ac:dyDescent="0.2"/>
    <row r="2026" ht="11.1" customHeight="1" x14ac:dyDescent="0.2"/>
    <row r="2027" ht="11.1" customHeight="1" x14ac:dyDescent="0.2"/>
    <row r="2028" ht="11.1" customHeight="1" x14ac:dyDescent="0.2"/>
    <row r="2029" ht="11.1" customHeight="1" x14ac:dyDescent="0.2"/>
    <row r="2030" ht="11.1" customHeight="1" x14ac:dyDescent="0.2"/>
    <row r="2031" ht="11.1" customHeight="1" x14ac:dyDescent="0.2"/>
    <row r="2032" ht="11.1" customHeight="1" x14ac:dyDescent="0.2"/>
    <row r="2033" ht="11.1" customHeight="1" x14ac:dyDescent="0.2"/>
    <row r="2034" ht="11.1" customHeight="1" x14ac:dyDescent="0.2"/>
    <row r="2035" ht="11.1" customHeight="1" x14ac:dyDescent="0.2"/>
    <row r="2036" ht="11.1" customHeight="1" x14ac:dyDescent="0.2"/>
    <row r="2037" ht="11.1" customHeight="1" x14ac:dyDescent="0.2"/>
    <row r="2038" ht="11.1" customHeight="1" x14ac:dyDescent="0.2"/>
    <row r="2039" ht="11.1" customHeight="1" x14ac:dyDescent="0.2"/>
    <row r="2040" ht="11.1" customHeight="1" x14ac:dyDescent="0.2"/>
    <row r="2041" ht="11.1" customHeight="1" x14ac:dyDescent="0.2"/>
    <row r="2042" ht="11.1" customHeight="1" x14ac:dyDescent="0.2"/>
    <row r="2043" ht="11.1" customHeight="1" x14ac:dyDescent="0.2"/>
    <row r="2044" ht="11.1" customHeight="1" x14ac:dyDescent="0.2"/>
    <row r="2045" ht="11.1" customHeight="1" x14ac:dyDescent="0.2"/>
    <row r="2046" ht="11.1" customHeight="1" x14ac:dyDescent="0.2"/>
    <row r="2047" ht="11.1" customHeight="1" x14ac:dyDescent="0.2"/>
    <row r="2048" ht="11.1" customHeight="1" x14ac:dyDescent="0.2"/>
    <row r="2049" ht="11.1" customHeight="1" x14ac:dyDescent="0.2"/>
    <row r="2050" ht="11.1" customHeight="1" x14ac:dyDescent="0.2"/>
    <row r="2051" ht="11.1" customHeight="1" x14ac:dyDescent="0.2"/>
    <row r="2052" ht="11.1" customHeight="1" x14ac:dyDescent="0.2"/>
    <row r="2053" ht="11.1" customHeight="1" x14ac:dyDescent="0.2"/>
    <row r="2054" ht="11.1" customHeight="1" x14ac:dyDescent="0.2"/>
    <row r="2055" ht="11.1" customHeight="1" x14ac:dyDescent="0.2"/>
    <row r="2056" ht="11.1" customHeight="1" x14ac:dyDescent="0.2"/>
    <row r="2057" ht="11.1" customHeight="1" x14ac:dyDescent="0.2"/>
    <row r="2058" ht="11.1" customHeight="1" x14ac:dyDescent="0.2"/>
    <row r="2059" ht="11.1" customHeight="1" x14ac:dyDescent="0.2"/>
    <row r="2060" ht="11.1" customHeight="1" x14ac:dyDescent="0.2"/>
    <row r="2061" ht="11.1" customHeight="1" x14ac:dyDescent="0.2"/>
    <row r="2062" ht="11.1" customHeight="1" x14ac:dyDescent="0.2"/>
    <row r="2063" ht="11.1" customHeight="1" x14ac:dyDescent="0.2"/>
    <row r="2064" ht="11.1" customHeight="1" x14ac:dyDescent="0.2"/>
    <row r="2065" ht="11.1" customHeight="1" x14ac:dyDescent="0.2"/>
    <row r="2066" ht="11.1" customHeight="1" x14ac:dyDescent="0.2"/>
    <row r="2067" ht="11.1" customHeight="1" x14ac:dyDescent="0.2"/>
    <row r="2068" ht="11.1" customHeight="1" x14ac:dyDescent="0.2"/>
    <row r="2069" ht="11.1" customHeight="1" x14ac:dyDescent="0.2"/>
    <row r="2070" ht="11.1" customHeight="1" x14ac:dyDescent="0.2"/>
    <row r="2071" ht="11.1" customHeight="1" x14ac:dyDescent="0.2"/>
    <row r="2072" ht="11.1" customHeight="1" x14ac:dyDescent="0.2"/>
    <row r="2073" ht="11.1" customHeight="1" x14ac:dyDescent="0.2"/>
    <row r="2074" ht="11.1" customHeight="1" x14ac:dyDescent="0.2"/>
    <row r="2075" ht="11.1" customHeight="1" x14ac:dyDescent="0.2"/>
    <row r="2076" ht="11.1" customHeight="1" x14ac:dyDescent="0.2"/>
    <row r="2077" ht="11.1" customHeight="1" x14ac:dyDescent="0.2"/>
    <row r="2078" ht="11.1" customHeight="1" x14ac:dyDescent="0.2"/>
    <row r="2079" ht="11.1" customHeight="1" x14ac:dyDescent="0.2"/>
    <row r="2080" ht="11.1" customHeight="1" x14ac:dyDescent="0.2"/>
    <row r="2081" ht="11.1" customHeight="1" x14ac:dyDescent="0.2"/>
    <row r="2082" ht="11.1" customHeight="1" x14ac:dyDescent="0.2"/>
    <row r="2083" ht="11.1" customHeight="1" x14ac:dyDescent="0.2"/>
    <row r="2084" ht="11.1" customHeight="1" x14ac:dyDescent="0.2"/>
    <row r="2085" ht="11.1" customHeight="1" x14ac:dyDescent="0.2"/>
    <row r="2086" ht="11.1" customHeight="1" x14ac:dyDescent="0.2"/>
    <row r="2087" ht="11.1" customHeight="1" x14ac:dyDescent="0.2"/>
    <row r="2088" ht="11.1" customHeight="1" x14ac:dyDescent="0.2"/>
    <row r="2089" ht="11.1" customHeight="1" x14ac:dyDescent="0.2"/>
    <row r="2090" ht="11.1" customHeight="1" x14ac:dyDescent="0.2"/>
    <row r="2091" ht="11.1" customHeight="1" x14ac:dyDescent="0.2"/>
    <row r="2092" ht="11.1" customHeight="1" x14ac:dyDescent="0.2"/>
    <row r="2093" ht="11.1" customHeight="1" x14ac:dyDescent="0.2"/>
    <row r="2094" ht="11.1" customHeight="1" x14ac:dyDescent="0.2"/>
    <row r="2095" ht="11.1" customHeight="1" x14ac:dyDescent="0.2"/>
    <row r="2096" ht="11.1" customHeight="1" x14ac:dyDescent="0.2"/>
    <row r="2097" ht="11.1" customHeight="1" x14ac:dyDescent="0.2"/>
    <row r="2098" ht="11.1" customHeight="1" x14ac:dyDescent="0.2"/>
    <row r="2099" ht="11.1" customHeight="1" x14ac:dyDescent="0.2"/>
    <row r="2100" ht="11.1" customHeight="1" x14ac:dyDescent="0.2"/>
    <row r="2101" ht="11.1" customHeight="1" x14ac:dyDescent="0.2"/>
    <row r="2102" ht="11.1" customHeight="1" x14ac:dyDescent="0.2"/>
    <row r="2103" ht="11.1" customHeight="1" x14ac:dyDescent="0.2"/>
    <row r="2104" ht="11.1" customHeight="1" x14ac:dyDescent="0.2"/>
    <row r="2105" ht="11.1" customHeight="1" x14ac:dyDescent="0.2"/>
    <row r="2106" ht="11.1" customHeight="1" x14ac:dyDescent="0.2"/>
    <row r="2107" ht="11.1" customHeight="1" x14ac:dyDescent="0.2"/>
    <row r="2108" ht="11.1" customHeight="1" x14ac:dyDescent="0.2"/>
    <row r="2109" ht="11.1" customHeight="1" x14ac:dyDescent="0.2"/>
    <row r="2110" ht="11.1" customHeight="1" x14ac:dyDescent="0.2"/>
    <row r="2111" ht="11.1" customHeight="1" x14ac:dyDescent="0.2"/>
    <row r="2112" ht="11.1" customHeight="1" x14ac:dyDescent="0.2"/>
    <row r="2113" ht="11.1" customHeight="1" x14ac:dyDescent="0.2"/>
    <row r="2114" ht="11.1" customHeight="1" x14ac:dyDescent="0.2"/>
    <row r="2115" ht="11.1" customHeight="1" x14ac:dyDescent="0.2"/>
    <row r="2116" ht="11.1" customHeight="1" x14ac:dyDescent="0.2"/>
    <row r="2117" ht="11.1" customHeight="1" x14ac:dyDescent="0.2"/>
    <row r="2118" ht="11.1" customHeight="1" x14ac:dyDescent="0.2"/>
    <row r="2119" ht="11.1" customHeight="1" x14ac:dyDescent="0.2"/>
    <row r="2120" ht="11.1" customHeight="1" x14ac:dyDescent="0.2"/>
    <row r="2121" ht="11.1" customHeight="1" x14ac:dyDescent="0.2"/>
    <row r="2122" ht="11.1" customHeight="1" x14ac:dyDescent="0.2"/>
    <row r="2123" ht="11.1" customHeight="1" x14ac:dyDescent="0.2"/>
    <row r="2124" ht="11.1" customHeight="1" x14ac:dyDescent="0.2"/>
    <row r="2125" ht="11.1" customHeight="1" x14ac:dyDescent="0.2"/>
    <row r="2126" ht="11.1" customHeight="1" x14ac:dyDescent="0.2"/>
    <row r="2127" ht="11.1" customHeight="1" x14ac:dyDescent="0.2"/>
    <row r="2128" ht="11.1" customHeight="1" x14ac:dyDescent="0.2"/>
    <row r="2129" ht="11.1" customHeight="1" x14ac:dyDescent="0.2"/>
    <row r="2130" ht="11.1" customHeight="1" x14ac:dyDescent="0.2"/>
    <row r="2131" ht="11.1" customHeight="1" x14ac:dyDescent="0.2"/>
    <row r="2132" ht="11.1" customHeight="1" x14ac:dyDescent="0.2"/>
    <row r="2133" ht="11.1" customHeight="1" x14ac:dyDescent="0.2"/>
    <row r="2134" ht="11.1" customHeight="1" x14ac:dyDescent="0.2"/>
    <row r="2135" ht="11.1" customHeight="1" x14ac:dyDescent="0.2"/>
    <row r="2136" ht="11.1" customHeight="1" x14ac:dyDescent="0.2"/>
    <row r="2137" ht="11.1" customHeight="1" x14ac:dyDescent="0.2"/>
    <row r="2138" ht="11.1" customHeight="1" x14ac:dyDescent="0.2"/>
    <row r="2139" ht="11.1" customHeight="1" x14ac:dyDescent="0.2"/>
    <row r="2140" ht="11.1" customHeight="1" x14ac:dyDescent="0.2"/>
    <row r="2141" ht="11.1" customHeight="1" x14ac:dyDescent="0.2"/>
    <row r="2142" ht="11.1" customHeight="1" x14ac:dyDescent="0.2"/>
    <row r="2143" ht="11.1" customHeight="1" x14ac:dyDescent="0.2"/>
    <row r="2144" ht="11.1" customHeight="1" x14ac:dyDescent="0.2"/>
    <row r="2145" ht="11.1" customHeight="1" x14ac:dyDescent="0.2"/>
    <row r="2146" ht="11.1" customHeight="1" x14ac:dyDescent="0.2"/>
    <row r="2147" ht="11.1" customHeight="1" x14ac:dyDescent="0.2"/>
    <row r="2148" ht="11.1" customHeight="1" x14ac:dyDescent="0.2"/>
    <row r="2149" ht="11.1" customHeight="1" x14ac:dyDescent="0.2"/>
    <row r="2150" ht="11.1" customHeight="1" x14ac:dyDescent="0.2"/>
    <row r="2151" ht="11.1" customHeight="1" x14ac:dyDescent="0.2"/>
    <row r="2152" ht="11.1" customHeight="1" x14ac:dyDescent="0.2"/>
    <row r="2153" ht="11.1" customHeight="1" x14ac:dyDescent="0.2"/>
    <row r="2154" ht="11.1" customHeight="1" x14ac:dyDescent="0.2"/>
    <row r="2155" ht="11.1" customHeight="1" x14ac:dyDescent="0.2"/>
    <row r="2156" ht="11.1" customHeight="1" x14ac:dyDescent="0.2"/>
    <row r="2157" ht="11.1" customHeight="1" x14ac:dyDescent="0.2"/>
    <row r="2158" ht="11.1" customHeight="1" x14ac:dyDescent="0.2"/>
    <row r="2159" ht="11.1" customHeight="1" x14ac:dyDescent="0.2"/>
    <row r="2160" ht="11.1" customHeight="1" x14ac:dyDescent="0.2"/>
    <row r="2161" ht="11.1" customHeight="1" x14ac:dyDescent="0.2"/>
    <row r="2162" ht="11.1" customHeight="1" x14ac:dyDescent="0.2"/>
    <row r="2163" ht="11.1" customHeight="1" x14ac:dyDescent="0.2"/>
    <row r="2164" ht="11.1" customHeight="1" x14ac:dyDescent="0.2"/>
    <row r="2165" ht="11.1" customHeight="1" x14ac:dyDescent="0.2"/>
    <row r="2166" ht="11.1" customHeight="1" x14ac:dyDescent="0.2"/>
    <row r="2167" ht="11.1" customHeight="1" x14ac:dyDescent="0.2"/>
    <row r="2168" ht="11.1" customHeight="1" x14ac:dyDescent="0.2"/>
    <row r="2169" ht="11.1" customHeight="1" x14ac:dyDescent="0.2"/>
    <row r="2170" ht="11.1" customHeight="1" x14ac:dyDescent="0.2"/>
    <row r="2171" ht="11.1" customHeight="1" x14ac:dyDescent="0.2"/>
    <row r="2172" ht="11.1" customHeight="1" x14ac:dyDescent="0.2"/>
    <row r="2173" ht="11.1" customHeight="1" x14ac:dyDescent="0.2"/>
    <row r="2174" ht="11.1" customHeight="1" x14ac:dyDescent="0.2"/>
    <row r="2175" ht="11.1" customHeight="1" x14ac:dyDescent="0.2"/>
    <row r="2176" ht="11.1" customHeight="1" x14ac:dyDescent="0.2"/>
    <row r="2177" ht="11.1" customHeight="1" x14ac:dyDescent="0.2"/>
    <row r="2178" ht="11.1" customHeight="1" x14ac:dyDescent="0.2"/>
    <row r="2179" ht="11.1" customHeight="1" x14ac:dyDescent="0.2"/>
    <row r="2180" ht="11.1" customHeight="1" x14ac:dyDescent="0.2"/>
    <row r="2181" ht="11.1" customHeight="1" x14ac:dyDescent="0.2"/>
    <row r="2182" ht="11.1" customHeight="1" x14ac:dyDescent="0.2"/>
    <row r="2183" ht="11.1" customHeight="1" x14ac:dyDescent="0.2"/>
    <row r="2184" ht="11.1" customHeight="1" x14ac:dyDescent="0.2"/>
    <row r="2185" ht="11.1" customHeight="1" x14ac:dyDescent="0.2"/>
    <row r="2186" ht="11.1" customHeight="1" x14ac:dyDescent="0.2"/>
    <row r="2187" ht="11.1" customHeight="1" x14ac:dyDescent="0.2"/>
    <row r="2188" ht="11.1" customHeight="1" x14ac:dyDescent="0.2"/>
    <row r="2189" ht="11.1" customHeight="1" x14ac:dyDescent="0.2"/>
    <row r="2190" ht="11.1" customHeight="1" x14ac:dyDescent="0.2"/>
    <row r="2191" ht="11.1" customHeight="1" x14ac:dyDescent="0.2"/>
    <row r="2192" ht="11.1" customHeight="1" x14ac:dyDescent="0.2"/>
    <row r="2193" ht="11.1" customHeight="1" x14ac:dyDescent="0.2"/>
    <row r="2194" ht="11.1" customHeight="1" x14ac:dyDescent="0.2"/>
    <row r="2195" ht="11.1" customHeight="1" x14ac:dyDescent="0.2"/>
    <row r="2196" ht="11.1" customHeight="1" x14ac:dyDescent="0.2"/>
    <row r="2197" ht="11.1" customHeight="1" x14ac:dyDescent="0.2"/>
    <row r="2198" ht="11.1" customHeight="1" x14ac:dyDescent="0.2"/>
    <row r="2199" ht="11.1" customHeight="1" x14ac:dyDescent="0.2"/>
    <row r="2200" ht="11.1" customHeight="1" x14ac:dyDescent="0.2"/>
    <row r="2201" ht="11.1" customHeight="1" x14ac:dyDescent="0.2"/>
    <row r="2202" ht="11.1" customHeight="1" x14ac:dyDescent="0.2"/>
    <row r="2203" ht="11.1" customHeight="1" x14ac:dyDescent="0.2"/>
    <row r="2204" ht="11.1" customHeight="1" x14ac:dyDescent="0.2"/>
    <row r="2205" ht="11.1" customHeight="1" x14ac:dyDescent="0.2"/>
    <row r="2206" ht="11.1" customHeight="1" x14ac:dyDescent="0.2"/>
    <row r="2207" ht="11.1" customHeight="1" x14ac:dyDescent="0.2"/>
    <row r="2208" ht="11.1" customHeight="1" x14ac:dyDescent="0.2"/>
    <row r="2209" ht="11.1" customHeight="1" x14ac:dyDescent="0.2"/>
    <row r="2210" ht="11.1" customHeight="1" x14ac:dyDescent="0.2"/>
    <row r="2211" ht="11.1" customHeight="1" x14ac:dyDescent="0.2"/>
    <row r="2212" ht="11.1" customHeight="1" x14ac:dyDescent="0.2"/>
    <row r="2213" ht="11.1" customHeight="1" x14ac:dyDescent="0.2"/>
    <row r="2214" ht="11.1" customHeight="1" x14ac:dyDescent="0.2"/>
    <row r="2215" ht="11.1" customHeight="1" x14ac:dyDescent="0.2"/>
    <row r="2216" ht="11.1" customHeight="1" x14ac:dyDescent="0.2"/>
    <row r="2217" ht="11.1" customHeight="1" x14ac:dyDescent="0.2"/>
    <row r="2218" ht="11.1" customHeight="1" x14ac:dyDescent="0.2"/>
    <row r="2219" ht="11.1" customHeight="1" x14ac:dyDescent="0.2"/>
    <row r="2220" ht="11.1" customHeight="1" x14ac:dyDescent="0.2"/>
    <row r="2221" ht="11.1" customHeight="1" x14ac:dyDescent="0.2"/>
    <row r="2222" ht="11.1" customHeight="1" x14ac:dyDescent="0.2"/>
    <row r="2223" ht="11.1" customHeight="1" x14ac:dyDescent="0.2"/>
    <row r="2224" ht="11.1" customHeight="1" x14ac:dyDescent="0.2"/>
    <row r="2225" ht="11.1" customHeight="1" x14ac:dyDescent="0.2"/>
    <row r="2226" ht="11.1" customHeight="1" x14ac:dyDescent="0.2"/>
    <row r="2227" ht="11.1" customHeight="1" x14ac:dyDescent="0.2"/>
    <row r="2228" ht="11.1" customHeight="1" x14ac:dyDescent="0.2"/>
    <row r="2229" ht="11.1" customHeight="1" x14ac:dyDescent="0.2"/>
    <row r="2230" ht="11.1" customHeight="1" x14ac:dyDescent="0.2"/>
    <row r="2231" ht="11.1" customHeight="1" x14ac:dyDescent="0.2"/>
    <row r="2232" ht="11.1" customHeight="1" x14ac:dyDescent="0.2"/>
    <row r="2233" ht="11.1" customHeight="1" x14ac:dyDescent="0.2"/>
    <row r="2234" ht="11.1" customHeight="1" x14ac:dyDescent="0.2"/>
    <row r="2235" ht="11.1" customHeight="1" x14ac:dyDescent="0.2"/>
    <row r="2236" ht="11.1" customHeight="1" x14ac:dyDescent="0.2"/>
    <row r="2237" ht="11.1" customHeight="1" x14ac:dyDescent="0.2"/>
    <row r="2238" ht="11.1" customHeight="1" x14ac:dyDescent="0.2"/>
    <row r="2239" ht="11.1" customHeight="1" x14ac:dyDescent="0.2"/>
    <row r="2240" ht="11.1" customHeight="1" x14ac:dyDescent="0.2"/>
    <row r="2241" ht="11.1" customHeight="1" x14ac:dyDescent="0.2"/>
    <row r="2242" ht="11.1" customHeight="1" x14ac:dyDescent="0.2"/>
    <row r="2243" ht="11.1" customHeight="1" x14ac:dyDescent="0.2"/>
    <row r="2244" ht="11.1" customHeight="1" x14ac:dyDescent="0.2"/>
    <row r="2245" ht="11.1" customHeight="1" x14ac:dyDescent="0.2"/>
    <row r="2246" ht="11.1" customHeight="1" x14ac:dyDescent="0.2"/>
    <row r="2247" ht="11.1" customHeight="1" x14ac:dyDescent="0.2"/>
    <row r="2248" ht="11.1" customHeight="1" x14ac:dyDescent="0.2"/>
    <row r="2249" ht="11.1" customHeight="1" x14ac:dyDescent="0.2"/>
    <row r="2250" ht="11.1" customHeight="1" x14ac:dyDescent="0.2"/>
    <row r="2251" ht="11.1" customHeight="1" x14ac:dyDescent="0.2"/>
    <row r="2252" ht="11.1" customHeight="1" x14ac:dyDescent="0.2"/>
    <row r="2253" ht="11.1" customHeight="1" x14ac:dyDescent="0.2"/>
    <row r="2254" ht="11.1" customHeight="1" x14ac:dyDescent="0.2"/>
    <row r="2255" ht="11.1" customHeight="1" x14ac:dyDescent="0.2"/>
    <row r="2256" ht="11.1" customHeight="1" x14ac:dyDescent="0.2"/>
    <row r="2257" ht="11.1" customHeight="1" x14ac:dyDescent="0.2"/>
    <row r="2258" ht="11.1" customHeight="1" x14ac:dyDescent="0.2"/>
    <row r="2259" ht="11.1" customHeight="1" x14ac:dyDescent="0.2"/>
    <row r="2260" ht="11.1" customHeight="1" x14ac:dyDescent="0.2"/>
    <row r="2261" ht="11.1" customHeight="1" x14ac:dyDescent="0.2"/>
    <row r="2262" ht="11.1" customHeight="1" x14ac:dyDescent="0.2"/>
    <row r="2263" ht="11.1" customHeight="1" x14ac:dyDescent="0.2"/>
    <row r="2264" ht="11.1" customHeight="1" x14ac:dyDescent="0.2"/>
    <row r="2265" ht="11.1" customHeight="1" x14ac:dyDescent="0.2"/>
    <row r="2266" ht="11.1" customHeight="1" x14ac:dyDescent="0.2"/>
    <row r="2267" ht="11.1" customHeight="1" x14ac:dyDescent="0.2"/>
    <row r="2268" ht="11.1" customHeight="1" x14ac:dyDescent="0.2"/>
    <row r="2269" ht="11.1" customHeight="1" x14ac:dyDescent="0.2"/>
    <row r="2270" ht="11.1" customHeight="1" x14ac:dyDescent="0.2"/>
    <row r="2271" ht="11.1" customHeight="1" x14ac:dyDescent="0.2"/>
    <row r="2272" ht="11.1" customHeight="1" x14ac:dyDescent="0.2"/>
    <row r="2273" ht="11.1" customHeight="1" x14ac:dyDescent="0.2"/>
    <row r="2274" ht="11.1" customHeight="1" x14ac:dyDescent="0.2"/>
    <row r="2275" ht="11.1" customHeight="1" x14ac:dyDescent="0.2"/>
    <row r="2276" ht="11.1" customHeight="1" x14ac:dyDescent="0.2"/>
    <row r="2277" ht="11.1" customHeight="1" x14ac:dyDescent="0.2"/>
    <row r="2278" ht="11.1" customHeight="1" x14ac:dyDescent="0.2"/>
    <row r="2279" ht="11.1" customHeight="1" x14ac:dyDescent="0.2"/>
    <row r="2280" ht="11.1" customHeight="1" x14ac:dyDescent="0.2"/>
    <row r="2281" ht="11.1" customHeight="1" x14ac:dyDescent="0.2"/>
    <row r="2282" ht="11.1" customHeight="1" x14ac:dyDescent="0.2"/>
    <row r="2283" ht="11.1" customHeight="1" x14ac:dyDescent="0.2"/>
    <row r="2284" ht="11.1" customHeight="1" x14ac:dyDescent="0.2"/>
    <row r="2285" ht="11.1" customHeight="1" x14ac:dyDescent="0.2"/>
    <row r="2286" ht="11.1" customHeight="1" x14ac:dyDescent="0.2"/>
    <row r="2287" ht="11.1" customHeight="1" x14ac:dyDescent="0.2"/>
    <row r="2288" ht="11.1" customHeight="1" x14ac:dyDescent="0.2"/>
    <row r="2289" ht="11.1" customHeight="1" x14ac:dyDescent="0.2"/>
    <row r="2290" ht="11.1" customHeight="1" x14ac:dyDescent="0.2"/>
    <row r="2291" ht="11.1" customHeight="1" x14ac:dyDescent="0.2"/>
    <row r="2292" ht="11.1" customHeight="1" x14ac:dyDescent="0.2"/>
    <row r="2293" ht="11.1" customHeight="1" x14ac:dyDescent="0.2"/>
    <row r="2294" ht="11.1" customHeight="1" x14ac:dyDescent="0.2"/>
    <row r="2295" ht="11.1" customHeight="1" x14ac:dyDescent="0.2"/>
    <row r="2296" ht="11.1" customHeight="1" x14ac:dyDescent="0.2"/>
    <row r="2297" ht="11.1" customHeight="1" x14ac:dyDescent="0.2"/>
    <row r="2298" ht="11.1" customHeight="1" x14ac:dyDescent="0.2"/>
    <row r="2299" ht="11.1" customHeight="1" x14ac:dyDescent="0.2"/>
    <row r="2300" ht="11.1" customHeight="1" x14ac:dyDescent="0.2"/>
    <row r="2301" ht="11.1" customHeight="1" x14ac:dyDescent="0.2"/>
    <row r="2302" ht="11.1" customHeight="1" x14ac:dyDescent="0.2"/>
    <row r="2303" ht="11.1" customHeight="1" x14ac:dyDescent="0.2"/>
    <row r="2304" ht="11.1" customHeight="1" x14ac:dyDescent="0.2"/>
    <row r="2305" ht="11.1" customHeight="1" x14ac:dyDescent="0.2"/>
    <row r="2306" ht="11.1" customHeight="1" x14ac:dyDescent="0.2"/>
    <row r="2307" ht="11.1" customHeight="1" x14ac:dyDescent="0.2"/>
    <row r="2308" ht="11.1" customHeight="1" x14ac:dyDescent="0.2"/>
    <row r="2309" ht="11.1" customHeight="1" x14ac:dyDescent="0.2"/>
    <row r="2310" ht="11.1" customHeight="1" x14ac:dyDescent="0.2"/>
    <row r="2311" ht="11.1" customHeight="1" x14ac:dyDescent="0.2"/>
    <row r="2312" ht="11.1" customHeight="1" x14ac:dyDescent="0.2"/>
    <row r="2313" ht="11.1" customHeight="1" x14ac:dyDescent="0.2"/>
    <row r="2314" ht="11.1" customHeight="1" x14ac:dyDescent="0.2"/>
    <row r="2315" ht="11.1" customHeight="1" x14ac:dyDescent="0.2"/>
    <row r="2316" ht="11.1" customHeight="1" x14ac:dyDescent="0.2"/>
    <row r="2317" ht="11.1" customHeight="1" x14ac:dyDescent="0.2"/>
    <row r="2318" ht="11.1" customHeight="1" x14ac:dyDescent="0.2"/>
    <row r="2319" ht="11.1" customHeight="1" x14ac:dyDescent="0.2"/>
    <row r="2320" ht="11.1" customHeight="1" x14ac:dyDescent="0.2"/>
    <row r="2321" ht="11.1" customHeight="1" x14ac:dyDescent="0.2"/>
    <row r="2322" ht="11.1" customHeight="1" x14ac:dyDescent="0.2"/>
    <row r="2323" ht="11.1" customHeight="1" x14ac:dyDescent="0.2"/>
    <row r="2324" ht="11.1" customHeight="1" x14ac:dyDescent="0.2"/>
    <row r="2325" ht="11.1" customHeight="1" x14ac:dyDescent="0.2"/>
    <row r="2326" ht="11.1" customHeight="1" x14ac:dyDescent="0.2"/>
    <row r="2327" ht="11.1" customHeight="1" x14ac:dyDescent="0.2"/>
    <row r="2328" ht="11.1" customHeight="1" x14ac:dyDescent="0.2"/>
    <row r="2329" ht="11.1" customHeight="1" x14ac:dyDescent="0.2"/>
    <row r="2330" ht="11.1" customHeight="1" x14ac:dyDescent="0.2"/>
    <row r="2331" ht="11.1" customHeight="1" x14ac:dyDescent="0.2"/>
  </sheetData>
  <phoneticPr fontId="5" type="noConversion"/>
  <conditionalFormatting sqref="L2">
    <cfRule type="cellIs" dxfId="5" priority="1" stopIfTrue="1" operator="between">
      <formula>100</formula>
      <formula>93</formula>
    </cfRule>
    <cfRule type="cellIs" dxfId="4" priority="2" stopIfTrue="1" operator="between">
      <formula>92</formula>
      <formula>70</formula>
    </cfRule>
    <cfRule type="cellIs" dxfId="3" priority="3" stopIfTrue="1" operator="between">
      <formula>69</formula>
      <formula>0</formula>
    </cfRule>
  </conditionalFormatting>
  <pageMargins left="1.4960629921259843" right="0.19685039370078741" top="0.51181102362204722" bottom="0.47244094488188981" header="0.27559055118110237" footer="0.15748031496062992"/>
  <pageSetup paperSize="9" scale="80" orientation="portrait" r:id="rId1"/>
  <headerFooter alignWithMargins="0">
    <oddHeader>&amp;C&amp;"Verdana,Normal"&amp;8Bottenfauna i Österlenåar 2015</oddHeader>
    <oddFooter>&amp;C&amp;"Verdana,Normal"&amp;A&amp;R&amp;"Verdana,Normal"&amp;8Ekologgruppen i Landskrona AB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16</vt:i4>
      </vt:variant>
    </vt:vector>
  </HeadingPairs>
  <TitlesOfParts>
    <vt:vector size="24" baseType="lpstr">
      <vt:lpstr>7</vt:lpstr>
      <vt:lpstr>9</vt:lpstr>
      <vt:lpstr>11</vt:lpstr>
      <vt:lpstr>13</vt:lpstr>
      <vt:lpstr>15</vt:lpstr>
      <vt:lpstr>17</vt:lpstr>
      <vt:lpstr>19</vt:lpstr>
      <vt:lpstr>21</vt:lpstr>
      <vt:lpstr>'11'!Utskriftsområde</vt:lpstr>
      <vt:lpstr>'13'!Utskriftsområde</vt:lpstr>
      <vt:lpstr>'15'!Utskriftsområde</vt:lpstr>
      <vt:lpstr>'17'!Utskriftsområde</vt:lpstr>
      <vt:lpstr>'19'!Utskriftsområde</vt:lpstr>
      <vt:lpstr>'21'!Utskriftsområde</vt:lpstr>
      <vt:lpstr>'7'!Utskriftsområde</vt:lpstr>
      <vt:lpstr>'9'!Utskriftsområde</vt:lpstr>
      <vt:lpstr>'11'!Utskriftsrubriker</vt:lpstr>
      <vt:lpstr>'13'!Utskriftsrubriker</vt:lpstr>
      <vt:lpstr>'15'!Utskriftsrubriker</vt:lpstr>
      <vt:lpstr>'17'!Utskriftsrubriker</vt:lpstr>
      <vt:lpstr>'19'!Utskriftsrubriker</vt:lpstr>
      <vt:lpstr>'21'!Utskriftsrubriker</vt:lpstr>
      <vt:lpstr>'7'!Utskriftsrubriker</vt:lpstr>
      <vt:lpstr>'9'!Utskriftsrubriker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Cilla</dc:creator>
  <cp:lastModifiedBy>Jan</cp:lastModifiedBy>
  <cp:lastPrinted>2016-02-23T13:17:41Z</cp:lastPrinted>
  <dcterms:created xsi:type="dcterms:W3CDTF">1998-11-16T11:03:32Z</dcterms:created>
  <dcterms:modified xsi:type="dcterms:W3CDTF">2016-03-01T13:19:26Z</dcterms:modified>
</cp:coreProperties>
</file>